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735" yWindow="735" windowWidth="18900" windowHeight="11055" activeTab="2"/>
  </bookViews>
  <sheets>
    <sheet name="PROPOSTA" sheetId="9" r:id="rId1"/>
    <sheet name="Orçamento" sheetId="3" r:id="rId2"/>
    <sheet name="Resumo por Despesas" sheetId="4" r:id="rId3"/>
  </sheets>
  <definedNames>
    <definedName name="_xlnm._FilterDatabase" localSheetId="1" hidden="1">Orçamento!$A$1:$N$20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9" i="3" l="1"/>
  <c r="N9" i="3" s="1"/>
  <c r="M10" i="3"/>
  <c r="N10" i="3" s="1"/>
  <c r="M11" i="3"/>
  <c r="N11" i="3" s="1"/>
  <c r="M12" i="3"/>
  <c r="N12" i="3"/>
  <c r="M13" i="3"/>
  <c r="N13" i="3"/>
  <c r="M14" i="3"/>
  <c r="N14" i="3"/>
  <c r="M15" i="3"/>
  <c r="N15" i="3"/>
  <c r="M16" i="3"/>
  <c r="N16" i="3"/>
  <c r="M17" i="3"/>
  <c r="N17" i="3"/>
  <c r="M18" i="3"/>
  <c r="N18" i="3"/>
  <c r="M19" i="3"/>
  <c r="N19" i="3"/>
  <c r="M20" i="3"/>
  <c r="N20" i="3"/>
  <c r="H9" i="4" l="1"/>
  <c r="M8" i="3" l="1"/>
  <c r="N8" i="3" s="1"/>
  <c r="D10" i="4"/>
  <c r="H7" i="4"/>
  <c r="H8" i="4"/>
  <c r="H10" i="4"/>
  <c r="H11" i="4"/>
  <c r="H12" i="4"/>
  <c r="H6" i="4"/>
  <c r="B14" i="4" l="1"/>
  <c r="N7" i="3"/>
  <c r="B9" i="4" l="1"/>
  <c r="B16" i="4"/>
  <c r="B8" i="4"/>
  <c r="B11" i="4"/>
  <c r="F7" i="4"/>
  <c r="F8" i="4"/>
  <c r="F9" i="4"/>
  <c r="D11" i="4"/>
  <c r="D9" i="4"/>
  <c r="E9" i="4"/>
  <c r="E8" i="4"/>
  <c r="E7" i="4"/>
  <c r="E6" i="4"/>
  <c r="D7" i="4"/>
  <c r="D8" i="4"/>
  <c r="D6" i="4"/>
  <c r="F6" i="4"/>
  <c r="E5" i="4"/>
  <c r="F5" i="4"/>
  <c r="D5" i="4"/>
  <c r="B15" i="4"/>
  <c r="B17" i="4" l="1"/>
  <c r="B10" i="4"/>
  <c r="B7" i="4"/>
  <c r="B12" i="4"/>
  <c r="B13" i="4" l="1"/>
  <c r="B19" i="4" s="1"/>
  <c r="B21" i="4" s="1"/>
  <c r="B23" i="4" s="1"/>
</calcChain>
</file>

<file path=xl/connections.xml><?xml version="1.0" encoding="utf-8"?>
<connections xmlns="http://schemas.openxmlformats.org/spreadsheetml/2006/main">
  <connection id="1" name="iha" type="4" refreshedVersion="0" background="1">
    <webPr xml="1" sourceData="1" parsePre="1" consecutive="1" url="C:\Users\Wallace\Desktop\iha.xml" htmlTables="1"/>
  </connection>
</connections>
</file>

<file path=xl/sharedStrings.xml><?xml version="1.0" encoding="utf-8"?>
<sst xmlns="http://schemas.openxmlformats.org/spreadsheetml/2006/main" count="133" uniqueCount="67">
  <si>
    <t>QTD.</t>
  </si>
  <si>
    <t xml:space="preserve">VALOR TOTAL CONVERTIDO EM (R$) </t>
  </si>
  <si>
    <t xml:space="preserve">Valor Total (R$) </t>
  </si>
  <si>
    <t>Despesas Acessórias com Importação</t>
  </si>
  <si>
    <t xml:space="preserve">VALOR UNIT. </t>
  </si>
  <si>
    <t>SELECIONE</t>
  </si>
  <si>
    <t>TIPOS DE DESPESA</t>
  </si>
  <si>
    <t>Total despesas de Capital</t>
  </si>
  <si>
    <t>Itens de Despesas</t>
  </si>
  <si>
    <t>UNIVERSIDADE DO ESTADO DO RIO DE JANEIRO</t>
  </si>
  <si>
    <t>TOTAL COM DOACI</t>
  </si>
  <si>
    <t>Total Despesas de Custeio</t>
  </si>
  <si>
    <t>Total (custeio + capital)</t>
  </si>
  <si>
    <t>PRÓ-REITORIA DE PÓS-GRADUAÇÃO E PESQUISA</t>
  </si>
  <si>
    <t>COORDENADORIA DE GESTÃO PROJETOS INSTITUCIONAIS</t>
  </si>
  <si>
    <t>COORDENADORIA DE GESTÃO DE PROJETOS INSTITUCIONAIS</t>
  </si>
  <si>
    <t>DOACI (5%)</t>
  </si>
  <si>
    <t xml:space="preserve">O equipamento está cadastrado na Plataforma Nacional de Infraestrutura de Pesquisa MCTI? (https://pnipe.mctic.gov.br/) </t>
  </si>
  <si>
    <t xml:space="preserve">O Equipamento está Cadastrado na Plataforma Progemulti?
</t>
  </si>
  <si>
    <r>
      <t xml:space="preserve">TIPO DE DESPESA 
</t>
    </r>
    <r>
      <rPr>
        <i/>
        <sz val="9"/>
        <color rgb="FF000000"/>
        <rFont val="Calibri"/>
        <family val="2"/>
        <scheme val="minor"/>
      </rPr>
      <t>Clique abaixo e escolha na Lista</t>
    </r>
  </si>
  <si>
    <r>
      <rPr>
        <b/>
        <u/>
        <sz val="9"/>
        <color rgb="FF000000"/>
        <rFont val="Calibri"/>
        <family val="2"/>
        <scheme val="minor"/>
      </rPr>
      <t xml:space="preserve">Ano  de Aquisição </t>
    </r>
    <r>
      <rPr>
        <b/>
        <sz val="9"/>
        <color rgb="FF000000"/>
        <rFont val="Calibri"/>
        <family val="2"/>
        <scheme val="minor"/>
      </rPr>
      <t xml:space="preserve">
</t>
    </r>
    <r>
      <rPr>
        <i/>
        <sz val="9"/>
        <color rgb="FF000000"/>
        <rFont val="Calibri"/>
        <family val="2"/>
        <scheme val="minor"/>
      </rPr>
      <t>No caso de</t>
    </r>
    <r>
      <rPr>
        <b/>
        <i/>
        <sz val="9"/>
        <color rgb="FF000000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 xml:space="preserve"> Manutenção de Equipamento. Ou escrever "Não se aplica"</t>
    </r>
  </si>
  <si>
    <r>
      <t xml:space="preserve">FINALIDADE
</t>
    </r>
    <r>
      <rPr>
        <b/>
        <i/>
        <sz val="9"/>
        <color theme="1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MÁXIMO DE 150 CARACTERES / DESCRIÇÃO</t>
    </r>
  </si>
  <si>
    <r>
      <t xml:space="preserve">JUSTIFICATIVA 
</t>
    </r>
    <r>
      <rPr>
        <i/>
        <sz val="9"/>
        <color theme="1"/>
        <rFont val="Calibri"/>
        <family val="2"/>
        <scheme val="minor"/>
      </rPr>
      <t xml:space="preserve"> PERTINÊNCIA DO PEDIDO </t>
    </r>
  </si>
  <si>
    <r>
      <t xml:space="preserve">DESTINAÇÃO - 
</t>
    </r>
    <r>
      <rPr>
        <sz val="9"/>
        <color theme="1"/>
        <rFont val="Calibri"/>
        <family val="2"/>
        <scheme val="minor"/>
      </rPr>
      <t>(LABORATORIO/ DPTO/ UNIDADE)</t>
    </r>
  </si>
  <si>
    <r>
      <t xml:space="preserve">MOEDA 
</t>
    </r>
    <r>
      <rPr>
        <i/>
        <sz val="9"/>
        <color theme="1"/>
        <rFont val="Calibri"/>
        <family val="2"/>
        <scheme val="minor"/>
      </rPr>
      <t>(Clique abaixo e escolha na Lista)</t>
    </r>
  </si>
  <si>
    <t>ORÇAMENTOS - DESPESAS APOIÁVEIS</t>
  </si>
  <si>
    <t>REAL</t>
  </si>
  <si>
    <t>EURO</t>
  </si>
  <si>
    <t>DOLAR</t>
  </si>
  <si>
    <t>CONTROLES</t>
  </si>
  <si>
    <t>DATA DE COTAÇÃO</t>
  </si>
  <si>
    <t>MOEDA</t>
  </si>
  <si>
    <t>COTAÇÃO</t>
  </si>
  <si>
    <t>TAXA DE IMPORTAÇÃO</t>
  </si>
  <si>
    <r>
      <rPr>
        <b/>
        <u/>
        <sz val="11"/>
        <color theme="2" tint="-0.89999084444715716"/>
        <rFont val="Calibri"/>
        <family val="2"/>
        <scheme val="minor"/>
      </rPr>
      <t xml:space="preserve">IMPORTANTE!! Atualize a cotação para a data desejada. </t>
    </r>
    <r>
      <rPr>
        <sz val="11"/>
        <color theme="2" tint="-0.89999084444715716"/>
        <rFont val="Calibri"/>
        <family val="2"/>
        <scheme val="minor"/>
      </rPr>
      <t xml:space="preserve">
Para poder consultar a cotação do dia utilize o link abaixo: </t>
    </r>
    <r>
      <rPr>
        <u/>
        <sz val="11"/>
        <color theme="10"/>
        <rFont val="Calibri"/>
        <family val="2"/>
        <scheme val="minor"/>
      </rPr>
      <t xml:space="preserve"> https://www4.bcb.gov.br/pec/taxas/port/ptaxnpesq.asp?id=txcotacao
</t>
    </r>
  </si>
  <si>
    <t xml:space="preserve">PRÓ-REITORIA DE PÓS-GRADUAÇÃO E PESQUISA </t>
  </si>
  <si>
    <t>Coordenador da Proposta</t>
  </si>
  <si>
    <t>Telefone(s)</t>
  </si>
  <si>
    <t>E-mail</t>
  </si>
  <si>
    <t>Unidade e Departamento</t>
  </si>
  <si>
    <t>Título do Projeto</t>
  </si>
  <si>
    <t>Unidades Acadêmicas e Laboratórios beneficiados</t>
  </si>
  <si>
    <t>Programas de Pós-graduação envolvidos/beneficiados</t>
  </si>
  <si>
    <t>Palavras-chave (máximo de 6)</t>
  </si>
  <si>
    <t>Objetivos (explicitar os investimentos em infraestrutura física de pesquisa que se pretende realizar, indicando as áreas a serem beneficiadas, o impacto para os grupos de pesquisa e pós-graduação da UERJ, caracterizando impacto científico e tecnológico regional e nacional, justificando sua relevância (seja pela limitação existente, seja pelo impacto).</t>
  </si>
  <si>
    <t>Impactos esperados com o desenvolvimento do projeto</t>
  </si>
  <si>
    <t>Local de instalação dos equipamentos solicitados (informar endereço completo/labortório de instalação dos equipamentos)</t>
  </si>
  <si>
    <t>Material de Consumo IMPORTADO</t>
  </si>
  <si>
    <t>Material de Consumo NACIONAL</t>
  </si>
  <si>
    <t>Equipamento ou Material Permanente NACIONAL</t>
  </si>
  <si>
    <t>Equipamento ou Material Permanente IMPORTADO</t>
  </si>
  <si>
    <t xml:space="preserve">Obras e Instalações </t>
  </si>
  <si>
    <t>Serv. Terceiros  P. J. (Manutenção CORRETIVA)</t>
  </si>
  <si>
    <t xml:space="preserve">Serv. Terceiros Pessoa Jurídica </t>
  </si>
  <si>
    <t>Serv. Terceiros P. J (Manutenção PREVENTIVA)</t>
  </si>
  <si>
    <t>DESCRIÇÃO DO ITEM -  No caso de Manutenção de Equipamentos: informar o EQUIPAMENTO para o qual se solicita manutenção, detalhando o tipo de despesa, lembrando que as peças são Material de Consumo e o serviço de manutenção em si é Serv. Terc. P.J).</t>
  </si>
  <si>
    <r>
      <rPr>
        <b/>
        <u/>
        <sz val="9"/>
        <color rgb="FF000000"/>
        <rFont val="Calibri"/>
        <family val="2"/>
        <scheme val="minor"/>
      </rPr>
      <t>Valor de Aquisição do equipamento (p</t>
    </r>
    <r>
      <rPr>
        <i/>
        <sz val="9"/>
        <color rgb="FF000000"/>
        <rFont val="Calibri"/>
        <family val="2"/>
        <scheme val="minor"/>
      </rPr>
      <t>reencher no caso de  Manutenção de Equipamento. Ou escrever "Não se aplica")</t>
    </r>
  </si>
  <si>
    <t xml:space="preserve">APRESENTAÇAO DE  PRÉ-PROPOSTAS PARA INTEGRAR A CARTEIRA DE PROJETOS DA PR2, VISANDO A PARTICIPAÇÃO EM  EDITAIS INSTITUCIONAIS (objetivamos  identificar  as necessidades, organizar e priorizar a participação da UERJ em chamadas e editais institucionais, tais como os CT-INFRA/PROINFRA FINEP, AÇÕES TRANSVERSAIS, SOS EQUIPAMENTOS e demais editais institucionais). Deverão ser apresentadas apenas demandas com perfil coerente com os referidos editais e prioritariamente para aquisição e  manutenção de equipamentos de caráter multiusuário e multiunidades. </t>
  </si>
  <si>
    <t>Equipe (resumo da qualificação dos pesquisadores participantes do projeto: número de integrantes, nº procientistas, JCNE, CNE, PQs, etc)</t>
  </si>
  <si>
    <t>Área(s) Temática(s) principal(is)</t>
  </si>
  <si>
    <t>Explicitar se haverá necessidade de adquação do espaço físico para a instalação dos equipamentos. Detalhar.</t>
  </si>
  <si>
    <t>Informações adicionais que julgarem necessárias para a melhor apresentação da proposta.</t>
  </si>
  <si>
    <t>(  ) ampliação de infraestrutura laboratorial existente</t>
  </si>
  <si>
    <t xml:space="preserve">(   ) criação de nova infraetrutura laboratorial </t>
  </si>
  <si>
    <t>Objetivo da infraestrutura solicitada (marque uma das opções):</t>
  </si>
  <si>
    <t>*Preencher as colunas abaixo quando se tratar de despesa relacionada à MANUTENÇÕES DE EQUIPAMENTOS MULTIUSUÁRIOS. Esclarecemos que no caso de peças de reposição que estejam relacionadas à manutenção de equipamentos, o tipo de despesa da peça deve ser "Material de Consumo")</t>
  </si>
  <si>
    <t>*Em todos os casos preencher todos os campos abaixo.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</si>
</sst>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[$R$ -416]#,##0.00"/>
    <numFmt numFmtId="166" formatCode="0.0000"/>
  </numFmts>
  <fonts count="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rgb="FF222222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8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9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u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2" tint="-0.89999084444715716"/>
      <name val="Calibri"/>
      <family val="2"/>
      <scheme val="minor"/>
    </font>
    <font>
      <b/>
      <sz val="16"/>
      <color theme="2" tint="-0.89999084444715716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b/>
      <u/>
      <sz val="11"/>
      <color theme="2" tint="-0.89999084444715716"/>
      <name val="Calibri"/>
      <family val="2"/>
      <scheme val="minor"/>
    </font>
    <font>
      <b/>
      <sz val="11"/>
      <color indexed="8"/>
      <name val="Calibri"/>
      <family val="2"/>
    </font>
    <font>
      <b/>
      <i/>
      <sz val="10"/>
      <color indexed="8"/>
      <name val="Calibri"/>
      <family val="2"/>
    </font>
    <font>
      <sz val="10"/>
      <color theme="1"/>
      <name val="Cambria"/>
      <family val="1"/>
      <scheme val="major"/>
    </font>
    <font>
      <sz val="10"/>
      <color indexed="8"/>
      <name val="Cambria"/>
      <family val="1"/>
      <scheme val="maj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3" tint="-0.24994659260841701"/>
      </left>
      <right style="thin">
        <color theme="0"/>
      </right>
      <top style="medium">
        <color theme="3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3" tint="-0.24994659260841701"/>
      </top>
      <bottom style="thin">
        <color theme="0"/>
      </bottom>
      <diagonal/>
    </border>
    <border>
      <left style="thin">
        <color theme="0"/>
      </left>
      <right style="medium">
        <color theme="3" tint="-0.24994659260841701"/>
      </right>
      <top style="medium">
        <color theme="3" tint="-0.24994659260841701"/>
      </top>
      <bottom style="thin">
        <color theme="0"/>
      </bottom>
      <diagonal/>
    </border>
    <border>
      <left style="medium">
        <color theme="3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3" tint="-0.24994659260841701"/>
      </right>
      <top style="thin">
        <color theme="0"/>
      </top>
      <bottom style="thin">
        <color theme="0"/>
      </bottom>
      <diagonal/>
    </border>
    <border>
      <left style="medium">
        <color theme="3" tint="-0.24994659260841701"/>
      </left>
      <right/>
      <top style="thin">
        <color theme="0"/>
      </top>
      <bottom style="medium">
        <color theme="3" tint="-0.24994659260841701"/>
      </bottom>
      <diagonal/>
    </border>
    <border>
      <left/>
      <right/>
      <top style="thin">
        <color theme="0"/>
      </top>
      <bottom style="medium">
        <color theme="3" tint="-0.24994659260841701"/>
      </bottom>
      <diagonal/>
    </border>
    <border>
      <left/>
      <right style="medium">
        <color theme="3" tint="-0.24994659260841701"/>
      </right>
      <top style="thin">
        <color theme="0"/>
      </top>
      <bottom style="medium">
        <color theme="3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theme="3" tint="-0.2499465926084170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0">
    <xf numFmtId="0" fontId="0" fillId="0" borderId="0"/>
    <xf numFmtId="0" fontId="2" fillId="0" borderId="0"/>
    <xf numFmtId="0" fontId="3" fillId="0" borderId="0"/>
    <xf numFmtId="0" fontId="2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43" fontId="7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34">
    <xf numFmtId="0" fontId="0" fillId="0" borderId="0" xfId="0"/>
    <xf numFmtId="0" fontId="0" fillId="0" borderId="0" xfId="0" applyAlignment="1" applyProtection="1">
      <alignment wrapText="1"/>
      <protection locked="0"/>
    </xf>
    <xf numFmtId="0" fontId="0" fillId="3" borderId="0" xfId="0" applyFill="1" applyAlignment="1" applyProtection="1">
      <alignment wrapText="1"/>
    </xf>
    <xf numFmtId="0" fontId="6" fillId="0" borderId="1" xfId="1" applyFont="1" applyFill="1" applyBorder="1" applyAlignment="1" applyProtection="1">
      <alignment horizontal="center" vertical="center" wrapText="1"/>
      <protection locked="0"/>
    </xf>
    <xf numFmtId="164" fontId="11" fillId="3" borderId="1" xfId="4" applyFont="1" applyFill="1" applyBorder="1" applyAlignment="1" applyProtection="1">
      <alignment horizontal="right" vertical="center" wrapText="1"/>
      <protection hidden="1"/>
    </xf>
    <xf numFmtId="164" fontId="16" fillId="3" borderId="1" xfId="4" applyFont="1" applyFill="1" applyBorder="1" applyAlignment="1" applyProtection="1">
      <alignment horizontal="right" vertical="center" wrapText="1"/>
      <protection hidden="1"/>
    </xf>
    <xf numFmtId="164" fontId="10" fillId="3" borderId="1" xfId="4" applyFont="1" applyFill="1" applyBorder="1" applyAlignment="1" applyProtection="1">
      <alignment horizontal="right" vertical="center" wrapText="1"/>
      <protection hidden="1"/>
    </xf>
    <xf numFmtId="0" fontId="14" fillId="7" borderId="10" xfId="0" applyFont="1" applyFill="1" applyBorder="1" applyAlignment="1" applyProtection="1">
      <alignment horizontal="right" wrapText="1"/>
      <protection locked="0"/>
    </xf>
    <xf numFmtId="166" fontId="14" fillId="7" borderId="6" xfId="18" applyNumberFormat="1" applyFont="1" applyFill="1" applyBorder="1" applyAlignment="1" applyProtection="1">
      <alignment horizontal="center" wrapText="1"/>
      <protection locked="0"/>
    </xf>
    <xf numFmtId="14" fontId="14" fillId="7" borderId="11" xfId="0" applyNumberFormat="1" applyFont="1" applyFill="1" applyBorder="1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hidden="1"/>
    </xf>
    <xf numFmtId="0" fontId="11" fillId="3" borderId="0" xfId="0" applyFont="1" applyFill="1" applyAlignment="1" applyProtection="1">
      <alignment wrapText="1"/>
      <protection hidden="1"/>
    </xf>
    <xf numFmtId="0" fontId="0" fillId="3" borderId="0" xfId="0" applyFill="1" applyAlignment="1" applyProtection="1">
      <alignment wrapText="1"/>
      <protection hidden="1"/>
    </xf>
    <xf numFmtId="0" fontId="0" fillId="2" borderId="1" xfId="0" applyFill="1" applyBorder="1" applyAlignment="1" applyProtection="1">
      <alignment horizontal="center" wrapText="1"/>
      <protection hidden="1"/>
    </xf>
    <xf numFmtId="0" fontId="10" fillId="3" borderId="3" xfId="3" applyFont="1" applyFill="1" applyBorder="1" applyAlignment="1" applyProtection="1">
      <alignment horizontal="center" vertical="center" wrapText="1"/>
      <protection hidden="1"/>
    </xf>
    <xf numFmtId="4" fontId="10" fillId="3" borderId="2" xfId="3" applyNumberFormat="1" applyFont="1" applyFill="1" applyBorder="1" applyAlignment="1" applyProtection="1">
      <alignment horizontal="center" vertical="center" wrapText="1"/>
      <protection hidden="1"/>
    </xf>
    <xf numFmtId="0" fontId="10" fillId="3" borderId="1" xfId="0" applyFont="1" applyFill="1" applyBorder="1" applyAlignment="1" applyProtection="1">
      <alignment horizontal="center" wrapText="1"/>
      <protection hidden="1"/>
    </xf>
    <xf numFmtId="0" fontId="0" fillId="0" borderId="1" xfId="0" applyBorder="1" applyAlignment="1" applyProtection="1">
      <alignment wrapText="1"/>
      <protection hidden="1"/>
    </xf>
    <xf numFmtId="0" fontId="11" fillId="3" borderId="3" xfId="3" applyFont="1" applyFill="1" applyBorder="1" applyAlignment="1" applyProtection="1">
      <alignment horizontal="left" vertical="center" wrapText="1"/>
      <protection hidden="1"/>
    </xf>
    <xf numFmtId="4" fontId="10" fillId="3" borderId="1" xfId="3" applyNumberFormat="1" applyFont="1" applyFill="1" applyBorder="1" applyAlignment="1" applyProtection="1">
      <alignment horizontal="right" vertical="center" wrapText="1"/>
      <protection hidden="1"/>
    </xf>
    <xf numFmtId="0" fontId="11" fillId="3" borderId="1" xfId="0" applyFont="1" applyFill="1" applyBorder="1" applyAlignment="1" applyProtection="1">
      <alignment horizontal="center" wrapText="1"/>
      <protection hidden="1"/>
    </xf>
    <xf numFmtId="14" fontId="11" fillId="3" borderId="1" xfId="0" applyNumberFormat="1" applyFont="1" applyFill="1" applyBorder="1" applyAlignment="1" applyProtection="1">
      <alignment horizontal="center" wrapText="1"/>
      <protection hidden="1"/>
    </xf>
    <xf numFmtId="0" fontId="6" fillId="0" borderId="1" xfId="1" applyFont="1" applyFill="1" applyBorder="1" applyAlignment="1" applyProtection="1">
      <alignment vertical="center" wrapText="1"/>
      <protection hidden="1"/>
    </xf>
    <xf numFmtId="4" fontId="11" fillId="3" borderId="1" xfId="3" applyNumberFormat="1" applyFont="1" applyFill="1" applyBorder="1" applyAlignment="1" applyProtection="1">
      <alignment horizontal="right" vertical="center" wrapText="1"/>
      <protection hidden="1"/>
    </xf>
    <xf numFmtId="0" fontId="10" fillId="3" borderId="3" xfId="3" applyFont="1" applyFill="1" applyBorder="1" applyAlignment="1" applyProtection="1">
      <alignment horizontal="right" vertical="center" wrapText="1"/>
      <protection hidden="1"/>
    </xf>
    <xf numFmtId="0" fontId="11" fillId="3" borderId="0" xfId="0" applyFont="1" applyFill="1" applyAlignment="1" applyProtection="1">
      <alignment horizontal="right" wrapText="1"/>
      <protection hidden="1"/>
    </xf>
    <xf numFmtId="0" fontId="10" fillId="3" borderId="1" xfId="0" applyFont="1" applyFill="1" applyBorder="1" applyAlignment="1" applyProtection="1">
      <alignment horizontal="right" wrapText="1"/>
      <protection hidden="1"/>
    </xf>
    <xf numFmtId="164" fontId="11" fillId="3" borderId="1" xfId="0" applyNumberFormat="1" applyFont="1" applyFill="1" applyBorder="1" applyAlignment="1" applyProtection="1">
      <alignment wrapText="1"/>
      <protection hidden="1"/>
    </xf>
    <xf numFmtId="164" fontId="17" fillId="3" borderId="1" xfId="0" applyNumberFormat="1" applyFont="1" applyFill="1" applyBorder="1" applyAlignment="1" applyProtection="1">
      <alignment wrapText="1"/>
      <protection hidden="1"/>
    </xf>
    <xf numFmtId="0" fontId="11" fillId="0" borderId="0" xfId="0" applyFont="1" applyAlignment="1" applyProtection="1">
      <alignment wrapText="1"/>
      <protection hidden="1"/>
    </xf>
    <xf numFmtId="0" fontId="1" fillId="0" borderId="0" xfId="0" applyFont="1" applyAlignment="1" applyProtection="1">
      <alignment horizontal="center" wrapText="1"/>
    </xf>
    <xf numFmtId="0" fontId="12" fillId="0" borderId="0" xfId="19" applyBorder="1" applyAlignment="1" applyProtection="1">
      <alignment horizontal="center" wrapText="1"/>
    </xf>
    <xf numFmtId="0" fontId="6" fillId="0" borderId="1" xfId="1" applyFont="1" applyFill="1" applyBorder="1" applyAlignment="1" applyProtection="1">
      <alignment vertical="center" wrapText="1"/>
      <protection locked="0"/>
    </xf>
    <xf numFmtId="0" fontId="22" fillId="6" borderId="17" xfId="0" applyFont="1" applyFill="1" applyBorder="1" applyAlignment="1" applyProtection="1">
      <alignment horizontal="center" vertical="center" wrapText="1"/>
    </xf>
    <xf numFmtId="0" fontId="26" fillId="7" borderId="10" xfId="0" applyFont="1" applyFill="1" applyBorder="1" applyAlignment="1" applyProtection="1">
      <alignment horizontal="center" wrapText="1"/>
      <protection locked="0"/>
    </xf>
    <xf numFmtId="166" fontId="26" fillId="7" borderId="6" xfId="18" applyNumberFormat="1" applyFont="1" applyFill="1" applyBorder="1" applyAlignment="1" applyProtection="1">
      <alignment horizontal="center" wrapText="1"/>
      <protection locked="0"/>
    </xf>
    <xf numFmtId="14" fontId="26" fillId="7" borderId="11" xfId="0" applyNumberFormat="1" applyFont="1" applyFill="1" applyBorder="1" applyAlignment="1" applyProtection="1">
      <alignment horizontal="center" wrapText="1"/>
      <protection locked="0"/>
    </xf>
    <xf numFmtId="0" fontId="22" fillId="8" borderId="17" xfId="0" applyFont="1" applyFill="1" applyBorder="1" applyAlignment="1" applyProtection="1">
      <alignment horizontal="center" vertical="center" wrapText="1"/>
    </xf>
    <xf numFmtId="0" fontId="22" fillId="8" borderId="17" xfId="0" applyFont="1" applyFill="1" applyBorder="1" applyAlignment="1" applyProtection="1">
      <alignment horizontal="center" vertical="center" wrapText="1"/>
      <protection hidden="1"/>
    </xf>
    <xf numFmtId="0" fontId="0" fillId="5" borderId="24" xfId="0" applyFill="1" applyBorder="1" applyAlignment="1" applyProtection="1">
      <alignment horizontal="center" vertical="center" wrapText="1"/>
    </xf>
    <xf numFmtId="0" fontId="0" fillId="5" borderId="0" xfId="0" applyFill="1" applyBorder="1" applyAlignment="1" applyProtection="1">
      <alignment horizontal="center" vertical="center" wrapText="1"/>
    </xf>
    <xf numFmtId="0" fontId="0" fillId="5" borderId="25" xfId="0" applyFill="1" applyBorder="1" applyAlignment="1" applyProtection="1">
      <alignment horizontal="center" vertical="center" wrapText="1"/>
    </xf>
    <xf numFmtId="0" fontId="18" fillId="6" borderId="15" xfId="0" applyFont="1" applyFill="1" applyBorder="1" applyAlignment="1" applyProtection="1">
      <alignment horizontal="center" vertical="center" wrapText="1"/>
    </xf>
    <xf numFmtId="0" fontId="18" fillId="10" borderId="27" xfId="0" applyFont="1" applyFill="1" applyBorder="1" applyAlignment="1" applyProtection="1">
      <alignment horizontal="center" vertical="center" wrapText="1"/>
    </xf>
    <xf numFmtId="0" fontId="18" fillId="10" borderId="23" xfId="0" applyFont="1" applyFill="1" applyBorder="1" applyAlignment="1" applyProtection="1">
      <alignment horizontal="center" vertical="center" wrapText="1"/>
    </xf>
    <xf numFmtId="2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1" applyFont="1"/>
    <xf numFmtId="0" fontId="2" fillId="0" borderId="0" xfId="1"/>
    <xf numFmtId="0" fontId="30" fillId="0" borderId="0" xfId="1" applyFont="1" applyAlignment="1">
      <alignment wrapText="1"/>
    </xf>
    <xf numFmtId="0" fontId="2" fillId="0" borderId="0" xfId="1" applyAlignment="1"/>
    <xf numFmtId="0" fontId="32" fillId="11" borderId="1" xfId="1" applyFont="1" applyFill="1" applyBorder="1" applyAlignment="1">
      <alignment horizontal="justify" vertical="center" wrapText="1"/>
    </xf>
    <xf numFmtId="0" fontId="2" fillId="0" borderId="0" xfId="1" applyAlignment="1">
      <alignment wrapText="1"/>
    </xf>
    <xf numFmtId="0" fontId="32" fillId="12" borderId="1" xfId="1" applyFont="1" applyFill="1" applyBorder="1" applyAlignment="1">
      <alignment vertical="center" wrapText="1"/>
    </xf>
    <xf numFmtId="0" fontId="33" fillId="0" borderId="1" xfId="1" applyFont="1" applyBorder="1" applyAlignment="1">
      <alignment vertical="center"/>
    </xf>
    <xf numFmtId="0" fontId="33" fillId="0" borderId="1" xfId="1" applyFont="1" applyBorder="1" applyAlignment="1">
      <alignment horizontal="right"/>
    </xf>
    <xf numFmtId="0" fontId="33" fillId="0" borderId="1" xfId="1" applyFont="1" applyBorder="1" applyAlignment="1">
      <alignment wrapText="1"/>
    </xf>
    <xf numFmtId="0" fontId="32" fillId="11" borderId="1" xfId="1" applyFont="1" applyFill="1" applyBorder="1" applyAlignment="1">
      <alignment horizontal="justify" vertical="center"/>
    </xf>
    <xf numFmtId="0" fontId="32" fillId="12" borderId="1" xfId="1" applyFont="1" applyFill="1" applyBorder="1" applyAlignment="1">
      <alignment wrapText="1"/>
    </xf>
    <xf numFmtId="0" fontId="33" fillId="0" borderId="1" xfId="1" applyFont="1" applyBorder="1"/>
    <xf numFmtId="0" fontId="32" fillId="11" borderId="1" xfId="1" applyFont="1" applyFill="1" applyBorder="1" applyAlignment="1">
      <alignment horizontal="left" vertical="center" wrapText="1"/>
    </xf>
    <xf numFmtId="0" fontId="33" fillId="11" borderId="1" xfId="1" applyFont="1" applyFill="1" applyBorder="1" applyAlignment="1">
      <alignment vertical="center"/>
    </xf>
    <xf numFmtId="0" fontId="33" fillId="0" borderId="0" xfId="1" applyFont="1" applyAlignment="1">
      <alignment vertical="center"/>
    </xf>
    <xf numFmtId="0" fontId="33" fillId="0" borderId="0" xfId="1" applyFont="1"/>
    <xf numFmtId="0" fontId="33" fillId="3" borderId="1" xfId="1" applyFont="1" applyFill="1" applyBorder="1" applyAlignment="1">
      <alignment vertical="center"/>
    </xf>
    <xf numFmtId="0" fontId="32" fillId="11" borderId="1" xfId="1" applyFont="1" applyFill="1" applyBorder="1" applyAlignment="1">
      <alignment vertical="center" wrapText="1"/>
    </xf>
    <xf numFmtId="0" fontId="32" fillId="3" borderId="1" xfId="1" applyFont="1" applyFill="1" applyBorder="1" applyAlignment="1">
      <alignment vertical="center" wrapText="1"/>
    </xf>
    <xf numFmtId="0" fontId="32" fillId="3" borderId="1" xfId="1" applyFont="1" applyFill="1" applyBorder="1"/>
    <xf numFmtId="0" fontId="2" fillId="3" borderId="0" xfId="1" applyFill="1"/>
    <xf numFmtId="0" fontId="33" fillId="11" borderId="1" xfId="1" applyFont="1" applyFill="1" applyBorder="1" applyAlignment="1">
      <alignment vertical="center" wrapText="1"/>
    </xf>
    <xf numFmtId="0" fontId="33" fillId="11" borderId="1" xfId="1" applyFont="1" applyFill="1" applyBorder="1" applyAlignment="1">
      <alignment horizontal="left" vertical="center" wrapText="1"/>
    </xf>
    <xf numFmtId="0" fontId="2" fillId="0" borderId="0" xfId="1" applyAlignment="1">
      <alignment vertical="center"/>
    </xf>
    <xf numFmtId="0" fontId="2" fillId="0" borderId="1" xfId="1" applyBorder="1" applyAlignment="1">
      <alignment wrapText="1"/>
    </xf>
    <xf numFmtId="0" fontId="34" fillId="0" borderId="1" xfId="0" applyFont="1" applyBorder="1" applyAlignment="1" applyProtection="1">
      <alignment wrapText="1"/>
      <protection hidden="1"/>
    </xf>
    <xf numFmtId="0" fontId="35" fillId="3" borderId="1" xfId="1" applyFont="1" applyFill="1" applyBorder="1" applyAlignment="1" applyProtection="1">
      <alignment vertical="center" wrapText="1"/>
      <protection hidden="1"/>
    </xf>
    <xf numFmtId="0" fontId="18" fillId="10" borderId="27" xfId="0" applyFont="1" applyFill="1" applyBorder="1" applyAlignment="1" applyProtection="1">
      <alignment horizontal="left" vertical="center" wrapText="1"/>
    </xf>
    <xf numFmtId="0" fontId="35" fillId="3" borderId="3" xfId="3" applyFont="1" applyFill="1" applyBorder="1" applyAlignment="1" applyProtection="1">
      <alignment horizontal="left" vertical="center" wrapText="1"/>
      <protection hidden="1"/>
    </xf>
    <xf numFmtId="0" fontId="36" fillId="3" borderId="1" xfId="0" applyFont="1" applyFill="1" applyBorder="1" applyAlignment="1" applyProtection="1">
      <alignment wrapText="1"/>
      <protection hidden="1"/>
    </xf>
    <xf numFmtId="0" fontId="36" fillId="3" borderId="3" xfId="3" applyFont="1" applyFill="1" applyBorder="1" applyAlignment="1" applyProtection="1">
      <alignment horizontal="left" vertical="center" wrapText="1"/>
      <protection hidden="1"/>
    </xf>
    <xf numFmtId="0" fontId="32" fillId="0" borderId="1" xfId="1" applyFont="1" applyFill="1" applyBorder="1" applyAlignment="1">
      <alignment horizontal="justify" vertical="center"/>
    </xf>
    <xf numFmtId="0" fontId="33" fillId="0" borderId="1" xfId="1" applyFont="1" applyFill="1" applyBorder="1"/>
    <xf numFmtId="0" fontId="2" fillId="0" borderId="0" xfId="1" applyFill="1"/>
    <xf numFmtId="0" fontId="1" fillId="0" borderId="0" xfId="0" applyFont="1" applyAlignment="1" applyProtection="1">
      <alignment wrapText="1"/>
      <protection locked="0"/>
    </xf>
    <xf numFmtId="4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11" fillId="0" borderId="1" xfId="4" applyFont="1" applyFill="1" applyBorder="1" applyAlignment="1" applyProtection="1">
      <alignment horizontal="right" vertical="center" wrapText="1"/>
      <protection hidden="1"/>
    </xf>
    <xf numFmtId="0" fontId="11" fillId="0" borderId="3" xfId="3" applyFont="1" applyFill="1" applyBorder="1" applyAlignment="1" applyProtection="1">
      <alignment horizontal="left" vertical="center" wrapText="1"/>
      <protection hidden="1"/>
    </xf>
    <xf numFmtId="0" fontId="5" fillId="0" borderId="1" xfId="2" applyFont="1" applyFill="1" applyBorder="1" applyAlignment="1" applyProtection="1">
      <alignment horizontal="left" vertical="center" wrapText="1"/>
      <protection locked="0"/>
    </xf>
    <xf numFmtId="165" fontId="4" fillId="0" borderId="1" xfId="2" applyNumberFormat="1" applyFont="1" applyFill="1" applyBorder="1" applyAlignment="1" applyProtection="1">
      <alignment horizontal="right" vertical="center" wrapText="1"/>
      <protection hidden="1"/>
    </xf>
    <xf numFmtId="0" fontId="37" fillId="0" borderId="0" xfId="1" applyFont="1" applyAlignment="1">
      <alignment horizontal="left"/>
    </xf>
    <xf numFmtId="0" fontId="37" fillId="0" borderId="0" xfId="1" applyFont="1" applyAlignment="1">
      <alignment horizontal="center"/>
    </xf>
    <xf numFmtId="0" fontId="38" fillId="0" borderId="0" xfId="1" applyFont="1"/>
    <xf numFmtId="0" fontId="30" fillId="10" borderId="28" xfId="1" applyFont="1" applyFill="1" applyBorder="1" applyAlignment="1">
      <alignment horizontal="center"/>
    </xf>
    <xf numFmtId="0" fontId="30" fillId="10" borderId="29" xfId="1" applyFont="1" applyFill="1" applyBorder="1" applyAlignment="1">
      <alignment horizontal="center"/>
    </xf>
    <xf numFmtId="0" fontId="30" fillId="10" borderId="30" xfId="1" applyFont="1" applyFill="1" applyBorder="1" applyAlignment="1">
      <alignment horizontal="center" wrapText="1"/>
    </xf>
    <xf numFmtId="0" fontId="30" fillId="10" borderId="31" xfId="1" applyFont="1" applyFill="1" applyBorder="1" applyAlignment="1">
      <alignment horizontal="center" wrapText="1"/>
    </xf>
    <xf numFmtId="0" fontId="31" fillId="10" borderId="32" xfId="1" applyFont="1" applyFill="1" applyBorder="1" applyAlignment="1">
      <alignment horizontal="center" wrapText="1"/>
    </xf>
    <xf numFmtId="0" fontId="30" fillId="10" borderId="33" xfId="1" applyFont="1" applyFill="1" applyBorder="1" applyAlignment="1">
      <alignment horizontal="center" wrapText="1"/>
    </xf>
    <xf numFmtId="0" fontId="30" fillId="0" borderId="34" xfId="1" applyFont="1" applyBorder="1" applyAlignment="1">
      <alignment horizontal="center"/>
    </xf>
    <xf numFmtId="0" fontId="37" fillId="0" borderId="0" xfId="1" applyFont="1" applyAlignment="1">
      <alignment horizontal="left" vertical="top"/>
    </xf>
    <xf numFmtId="0" fontId="8" fillId="4" borderId="0" xfId="0" applyFont="1" applyFill="1" applyAlignment="1" applyProtection="1">
      <alignment horizontal="center" wrapText="1"/>
    </xf>
    <xf numFmtId="0" fontId="27" fillId="7" borderId="7" xfId="0" applyFont="1" applyFill="1" applyBorder="1" applyAlignment="1" applyProtection="1">
      <alignment horizontal="center" wrapText="1"/>
    </xf>
    <xf numFmtId="0" fontId="27" fillId="7" borderId="8" xfId="0" applyFont="1" applyFill="1" applyBorder="1" applyAlignment="1" applyProtection="1">
      <alignment horizontal="center" wrapText="1"/>
    </xf>
    <xf numFmtId="0" fontId="27" fillId="7" borderId="9" xfId="0" applyFont="1" applyFill="1" applyBorder="1" applyAlignment="1" applyProtection="1">
      <alignment horizontal="center" wrapText="1"/>
    </xf>
    <xf numFmtId="9" fontId="15" fillId="7" borderId="12" xfId="5" applyFont="1" applyFill="1" applyBorder="1" applyAlignment="1" applyProtection="1">
      <alignment horizontal="center" wrapText="1"/>
    </xf>
    <xf numFmtId="9" fontId="15" fillId="7" borderId="13" xfId="5" applyFont="1" applyFill="1" applyBorder="1" applyAlignment="1" applyProtection="1">
      <alignment horizontal="center" wrapText="1"/>
    </xf>
    <xf numFmtId="9" fontId="15" fillId="7" borderId="14" xfId="5" applyFont="1" applyFill="1" applyBorder="1" applyAlignment="1" applyProtection="1">
      <alignment horizontal="center" wrapText="1"/>
    </xf>
    <xf numFmtId="0" fontId="9" fillId="4" borderId="0" xfId="0" applyFont="1" applyFill="1" applyAlignment="1" applyProtection="1">
      <alignment horizontal="center" wrapText="1"/>
    </xf>
    <xf numFmtId="0" fontId="0" fillId="5" borderId="15" xfId="0" applyFill="1" applyBorder="1" applyAlignment="1" applyProtection="1">
      <alignment horizontal="center" vertical="center" wrapText="1"/>
    </xf>
    <xf numFmtId="0" fontId="0" fillId="5" borderId="16" xfId="0" applyFill="1" applyBorder="1" applyAlignment="1" applyProtection="1">
      <alignment horizontal="center" vertical="center" wrapText="1"/>
    </xf>
    <xf numFmtId="0" fontId="0" fillId="5" borderId="17" xfId="0" applyFill="1" applyBorder="1" applyAlignment="1" applyProtection="1">
      <alignment horizontal="center" vertical="center" wrapText="1"/>
    </xf>
    <xf numFmtId="0" fontId="0" fillId="5" borderId="18" xfId="0" applyFill="1" applyBorder="1" applyAlignment="1" applyProtection="1">
      <alignment horizontal="center" vertical="center" wrapText="1"/>
    </xf>
    <xf numFmtId="0" fontId="0" fillId="5" borderId="19" xfId="0" applyFill="1" applyBorder="1" applyAlignment="1" applyProtection="1">
      <alignment horizontal="center" vertical="center" wrapText="1"/>
    </xf>
    <xf numFmtId="0" fontId="0" fillId="5" borderId="20" xfId="0" applyFill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 wrapText="1"/>
    </xf>
    <xf numFmtId="0" fontId="12" fillId="0" borderId="21" xfId="19" applyBorder="1" applyAlignment="1" applyProtection="1">
      <alignment horizontal="center" wrapText="1"/>
    </xf>
    <xf numFmtId="0" fontId="12" fillId="0" borderId="0" xfId="19" applyBorder="1" applyAlignment="1" applyProtection="1">
      <alignment horizontal="center" wrapText="1"/>
    </xf>
    <xf numFmtId="0" fontId="12" fillId="9" borderId="0" xfId="19" applyFill="1" applyAlignment="1" applyProtection="1">
      <alignment horizontal="center" wrapText="1"/>
      <protection locked="0"/>
    </xf>
    <xf numFmtId="0" fontId="0" fillId="9" borderId="0" xfId="0" applyFill="1" applyAlignment="1" applyProtection="1">
      <alignment horizontal="center" wrapText="1"/>
      <protection locked="0"/>
    </xf>
    <xf numFmtId="0" fontId="1" fillId="10" borderId="22" xfId="0" applyFont="1" applyFill="1" applyBorder="1" applyAlignment="1" applyProtection="1">
      <alignment horizontal="center" vertical="center" wrapText="1"/>
    </xf>
    <xf numFmtId="0" fontId="0" fillId="10" borderId="26" xfId="0" applyFill="1" applyBorder="1" applyAlignment="1" applyProtection="1">
      <alignment horizontal="center" vertical="center" wrapText="1"/>
    </xf>
    <xf numFmtId="0" fontId="0" fillId="10" borderId="23" xfId="0" applyFill="1" applyBorder="1" applyAlignment="1" applyProtection="1">
      <alignment horizontal="center" vertical="center" wrapText="1"/>
    </xf>
    <xf numFmtId="0" fontId="22" fillId="6" borderId="22" xfId="0" applyFont="1" applyFill="1" applyBorder="1" applyAlignment="1" applyProtection="1">
      <alignment horizontal="center" vertical="center" wrapText="1"/>
    </xf>
    <xf numFmtId="0" fontId="22" fillId="6" borderId="26" xfId="0" applyFont="1" applyFill="1" applyBorder="1" applyAlignment="1" applyProtection="1">
      <alignment horizontal="center" vertical="center" wrapText="1"/>
    </xf>
    <xf numFmtId="0" fontId="22" fillId="6" borderId="23" xfId="0" applyFont="1" applyFill="1" applyBorder="1" applyAlignment="1" applyProtection="1">
      <alignment horizontal="center" vertical="center" wrapText="1"/>
    </xf>
    <xf numFmtId="0" fontId="10" fillId="4" borderId="3" xfId="3" applyFont="1" applyFill="1" applyBorder="1" applyAlignment="1" applyProtection="1">
      <alignment horizontal="left" vertical="center" wrapText="1"/>
      <protection hidden="1"/>
    </xf>
    <xf numFmtId="0" fontId="10" fillId="4" borderId="4" xfId="3" applyFont="1" applyFill="1" applyBorder="1" applyAlignment="1" applyProtection="1">
      <alignment horizontal="left" vertical="center" wrapText="1"/>
      <protection hidden="1"/>
    </xf>
    <xf numFmtId="0" fontId="10" fillId="3" borderId="3" xfId="0" applyFont="1" applyFill="1" applyBorder="1" applyAlignment="1" applyProtection="1">
      <alignment horizontal="center" wrapText="1"/>
      <protection hidden="1"/>
    </xf>
    <xf numFmtId="0" fontId="10" fillId="3" borderId="5" xfId="0" applyFont="1" applyFill="1" applyBorder="1" applyAlignment="1" applyProtection="1">
      <alignment horizontal="center" wrapText="1"/>
      <protection hidden="1"/>
    </xf>
    <xf numFmtId="0" fontId="10" fillId="3" borderId="4" xfId="0" applyFont="1" applyFill="1" applyBorder="1" applyAlignment="1" applyProtection="1">
      <alignment horizontal="center" wrapText="1"/>
      <protection hidden="1"/>
    </xf>
    <xf numFmtId="9" fontId="11" fillId="3" borderId="1" xfId="5" applyFont="1" applyFill="1" applyBorder="1" applyAlignment="1" applyProtection="1">
      <alignment horizontal="center" wrapText="1"/>
      <protection hidden="1"/>
    </xf>
    <xf numFmtId="0" fontId="8" fillId="4" borderId="0" xfId="0" applyFont="1" applyFill="1" applyAlignment="1" applyProtection="1">
      <alignment horizontal="center" wrapText="1"/>
      <protection hidden="1"/>
    </xf>
    <xf numFmtId="0" fontId="9" fillId="4" borderId="0" xfId="0" applyFont="1" applyFill="1" applyAlignment="1" applyProtection="1">
      <alignment horizontal="center" wrapText="1"/>
      <protection hidden="1"/>
    </xf>
    <xf numFmtId="0" fontId="10" fillId="4" borderId="1" xfId="3" applyFont="1" applyFill="1" applyBorder="1" applyAlignment="1" applyProtection="1">
      <alignment horizontal="center" vertical="center" wrapText="1"/>
      <protection hidden="1"/>
    </xf>
  </cellXfs>
  <cellStyles count="20">
    <cellStyle name="Hiperlink" xfId="6" builtinId="8" hidden="1"/>
    <cellStyle name="Hiperlink" xfId="8" builtinId="8" hidden="1"/>
    <cellStyle name="Hiperlink" xfId="10" builtinId="8" hidden="1"/>
    <cellStyle name="Hiperlink" xfId="12" builtinId="8" hidden="1"/>
    <cellStyle name="Hiperlink" xfId="14" builtinId="8" hidden="1"/>
    <cellStyle name="Hiperlink" xfId="16" builtinId="8" hidden="1"/>
    <cellStyle name="Hiperlink" xfId="19" builtinId="8"/>
    <cellStyle name="Hiperlink Visitado" xfId="7" builtinId="9" hidden="1"/>
    <cellStyle name="Hiperlink Visitado" xfId="9" builtinId="9" hidden="1"/>
    <cellStyle name="Hiperlink Visitado" xfId="11" builtinId="9" hidden="1"/>
    <cellStyle name="Hiperlink Visitado" xfId="13" builtinId="9" hidden="1"/>
    <cellStyle name="Hiperlink Visitado" xfId="15" builtinId="9" hidden="1"/>
    <cellStyle name="Hiperlink Visitado" xfId="17" builtinId="9" hidden="1"/>
    <cellStyle name="Moeda" xfId="4" builtinId="4"/>
    <cellStyle name="Normal" xfId="0" builtinId="0"/>
    <cellStyle name="Normal 2" xfId="1"/>
    <cellStyle name="Normal 4" xfId="2"/>
    <cellStyle name="Normal 9" xfId="3"/>
    <cellStyle name="Porcentagem" xfId="5" builtinId="5"/>
    <cellStyle name="Vírgula" xfId="18" builtinId="3"/>
  </cellStyles>
  <dxfs count="1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Planilha Geral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Planilha Geral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5602</xdr:colOff>
      <xdr:row>1</xdr:row>
      <xdr:rowOff>8093</xdr:rowOff>
    </xdr:from>
    <xdr:to>
      <xdr:col>1</xdr:col>
      <xdr:colOff>56030</xdr:colOff>
      <xdr:row>6</xdr:row>
      <xdr:rowOff>11207</xdr:rowOff>
    </xdr:to>
    <xdr:sp macro="" textlink="">
      <xdr:nvSpPr>
        <xdr:cNvPr id="3" name="Seta para a direit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5602" y="8093"/>
          <a:ext cx="2134722" cy="798732"/>
        </a:xfrm>
        <a:prstGeom prst="rightArrow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100" b="1" baseline="0"/>
            <a:t>Dados Gerais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349250</xdr:colOff>
      <xdr:row>0</xdr:row>
      <xdr:rowOff>63500</xdr:rowOff>
    </xdr:from>
    <xdr:to>
      <xdr:col>0</xdr:col>
      <xdr:colOff>2485653</xdr:colOff>
      <xdr:row>4</xdr:row>
      <xdr:rowOff>85664</xdr:rowOff>
    </xdr:to>
    <xdr:sp macro="" textlink="">
      <xdr:nvSpPr>
        <xdr:cNvPr id="3" name="Seta para a direit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349250" y="63500"/>
          <a:ext cx="2136403" cy="784164"/>
        </a:xfrm>
        <a:prstGeom prst="rightArrow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100" b="1" baseline="0"/>
            <a:t>Dados Gerais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4.bcb.gov.br/pec/taxas/port/ptaxnpesq.asp?id=txcotacao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opLeftCell="A13" workbookViewId="0">
      <selection activeCell="A31" sqref="A31"/>
    </sheetView>
  </sheetViews>
  <sheetFormatPr defaultRowHeight="15" x14ac:dyDescent="0.25"/>
  <cols>
    <col min="1" max="1" width="48.42578125" style="47" customWidth="1"/>
    <col min="2" max="2" width="107.140625" style="47" customWidth="1"/>
    <col min="3" max="256" width="9.140625" style="47"/>
    <col min="257" max="257" width="48.42578125" style="47" customWidth="1"/>
    <col min="258" max="258" width="107.140625" style="47" customWidth="1"/>
    <col min="259" max="512" width="9.140625" style="47"/>
    <col min="513" max="513" width="48.42578125" style="47" customWidth="1"/>
    <col min="514" max="514" width="107.140625" style="47" customWidth="1"/>
    <col min="515" max="768" width="9.140625" style="47"/>
    <col min="769" max="769" width="48.42578125" style="47" customWidth="1"/>
    <col min="770" max="770" width="107.140625" style="47" customWidth="1"/>
    <col min="771" max="1024" width="9.140625" style="47"/>
    <col min="1025" max="1025" width="48.42578125" style="47" customWidth="1"/>
    <col min="1026" max="1026" width="107.140625" style="47" customWidth="1"/>
    <col min="1027" max="1280" width="9.140625" style="47"/>
    <col min="1281" max="1281" width="48.42578125" style="47" customWidth="1"/>
    <col min="1282" max="1282" width="107.140625" style="47" customWidth="1"/>
    <col min="1283" max="1536" width="9.140625" style="47"/>
    <col min="1537" max="1537" width="48.42578125" style="47" customWidth="1"/>
    <col min="1538" max="1538" width="107.140625" style="47" customWidth="1"/>
    <col min="1539" max="1792" width="9.140625" style="47"/>
    <col min="1793" max="1793" width="48.42578125" style="47" customWidth="1"/>
    <col min="1794" max="1794" width="107.140625" style="47" customWidth="1"/>
    <col min="1795" max="2048" width="9.140625" style="47"/>
    <col min="2049" max="2049" width="48.42578125" style="47" customWidth="1"/>
    <col min="2050" max="2050" width="107.140625" style="47" customWidth="1"/>
    <col min="2051" max="2304" width="9.140625" style="47"/>
    <col min="2305" max="2305" width="48.42578125" style="47" customWidth="1"/>
    <col min="2306" max="2306" width="107.140625" style="47" customWidth="1"/>
    <col min="2307" max="2560" width="9.140625" style="47"/>
    <col min="2561" max="2561" width="48.42578125" style="47" customWidth="1"/>
    <col min="2562" max="2562" width="107.140625" style="47" customWidth="1"/>
    <col min="2563" max="2816" width="9.140625" style="47"/>
    <col min="2817" max="2817" width="48.42578125" style="47" customWidth="1"/>
    <col min="2818" max="2818" width="107.140625" style="47" customWidth="1"/>
    <col min="2819" max="3072" width="9.140625" style="47"/>
    <col min="3073" max="3073" width="48.42578125" style="47" customWidth="1"/>
    <col min="3074" max="3074" width="107.140625" style="47" customWidth="1"/>
    <col min="3075" max="3328" width="9.140625" style="47"/>
    <col min="3329" max="3329" width="48.42578125" style="47" customWidth="1"/>
    <col min="3330" max="3330" width="107.140625" style="47" customWidth="1"/>
    <col min="3331" max="3584" width="9.140625" style="47"/>
    <col min="3585" max="3585" width="48.42578125" style="47" customWidth="1"/>
    <col min="3586" max="3586" width="107.140625" style="47" customWidth="1"/>
    <col min="3587" max="3840" width="9.140625" style="47"/>
    <col min="3841" max="3841" width="48.42578125" style="47" customWidth="1"/>
    <col min="3842" max="3842" width="107.140625" style="47" customWidth="1"/>
    <col min="3843" max="4096" width="9.140625" style="47"/>
    <col min="4097" max="4097" width="48.42578125" style="47" customWidth="1"/>
    <col min="4098" max="4098" width="107.140625" style="47" customWidth="1"/>
    <col min="4099" max="4352" width="9.140625" style="47"/>
    <col min="4353" max="4353" width="48.42578125" style="47" customWidth="1"/>
    <col min="4354" max="4354" width="107.140625" style="47" customWidth="1"/>
    <col min="4355" max="4608" width="9.140625" style="47"/>
    <col min="4609" max="4609" width="48.42578125" style="47" customWidth="1"/>
    <col min="4610" max="4610" width="107.140625" style="47" customWidth="1"/>
    <col min="4611" max="4864" width="9.140625" style="47"/>
    <col min="4865" max="4865" width="48.42578125" style="47" customWidth="1"/>
    <col min="4866" max="4866" width="107.140625" style="47" customWidth="1"/>
    <col min="4867" max="5120" width="9.140625" style="47"/>
    <col min="5121" max="5121" width="48.42578125" style="47" customWidth="1"/>
    <col min="5122" max="5122" width="107.140625" style="47" customWidth="1"/>
    <col min="5123" max="5376" width="9.140625" style="47"/>
    <col min="5377" max="5377" width="48.42578125" style="47" customWidth="1"/>
    <col min="5378" max="5378" width="107.140625" style="47" customWidth="1"/>
    <col min="5379" max="5632" width="9.140625" style="47"/>
    <col min="5633" max="5633" width="48.42578125" style="47" customWidth="1"/>
    <col min="5634" max="5634" width="107.140625" style="47" customWidth="1"/>
    <col min="5635" max="5888" width="9.140625" style="47"/>
    <col min="5889" max="5889" width="48.42578125" style="47" customWidth="1"/>
    <col min="5890" max="5890" width="107.140625" style="47" customWidth="1"/>
    <col min="5891" max="6144" width="9.140625" style="47"/>
    <col min="6145" max="6145" width="48.42578125" style="47" customWidth="1"/>
    <col min="6146" max="6146" width="107.140625" style="47" customWidth="1"/>
    <col min="6147" max="6400" width="9.140625" style="47"/>
    <col min="6401" max="6401" width="48.42578125" style="47" customWidth="1"/>
    <col min="6402" max="6402" width="107.140625" style="47" customWidth="1"/>
    <col min="6403" max="6656" width="9.140625" style="47"/>
    <col min="6657" max="6657" width="48.42578125" style="47" customWidth="1"/>
    <col min="6658" max="6658" width="107.140625" style="47" customWidth="1"/>
    <col min="6659" max="6912" width="9.140625" style="47"/>
    <col min="6913" max="6913" width="48.42578125" style="47" customWidth="1"/>
    <col min="6914" max="6914" width="107.140625" style="47" customWidth="1"/>
    <col min="6915" max="7168" width="9.140625" style="47"/>
    <col min="7169" max="7169" width="48.42578125" style="47" customWidth="1"/>
    <col min="7170" max="7170" width="107.140625" style="47" customWidth="1"/>
    <col min="7171" max="7424" width="9.140625" style="47"/>
    <col min="7425" max="7425" width="48.42578125" style="47" customWidth="1"/>
    <col min="7426" max="7426" width="107.140625" style="47" customWidth="1"/>
    <col min="7427" max="7680" width="9.140625" style="47"/>
    <col min="7681" max="7681" width="48.42578125" style="47" customWidth="1"/>
    <col min="7682" max="7682" width="107.140625" style="47" customWidth="1"/>
    <col min="7683" max="7936" width="9.140625" style="47"/>
    <col min="7937" max="7937" width="48.42578125" style="47" customWidth="1"/>
    <col min="7938" max="7938" width="107.140625" style="47" customWidth="1"/>
    <col min="7939" max="8192" width="9.140625" style="47"/>
    <col min="8193" max="8193" width="48.42578125" style="47" customWidth="1"/>
    <col min="8194" max="8194" width="107.140625" style="47" customWidth="1"/>
    <col min="8195" max="8448" width="9.140625" style="47"/>
    <col min="8449" max="8449" width="48.42578125" style="47" customWidth="1"/>
    <col min="8450" max="8450" width="107.140625" style="47" customWidth="1"/>
    <col min="8451" max="8704" width="9.140625" style="47"/>
    <col min="8705" max="8705" width="48.42578125" style="47" customWidth="1"/>
    <col min="8706" max="8706" width="107.140625" style="47" customWidth="1"/>
    <col min="8707" max="8960" width="9.140625" style="47"/>
    <col min="8961" max="8961" width="48.42578125" style="47" customWidth="1"/>
    <col min="8962" max="8962" width="107.140625" style="47" customWidth="1"/>
    <col min="8963" max="9216" width="9.140625" style="47"/>
    <col min="9217" max="9217" width="48.42578125" style="47" customWidth="1"/>
    <col min="9218" max="9218" width="107.140625" style="47" customWidth="1"/>
    <col min="9219" max="9472" width="9.140625" style="47"/>
    <col min="9473" max="9473" width="48.42578125" style="47" customWidth="1"/>
    <col min="9474" max="9474" width="107.140625" style="47" customWidth="1"/>
    <col min="9475" max="9728" width="9.140625" style="47"/>
    <col min="9729" max="9729" width="48.42578125" style="47" customWidth="1"/>
    <col min="9730" max="9730" width="107.140625" style="47" customWidth="1"/>
    <col min="9731" max="9984" width="9.140625" style="47"/>
    <col min="9985" max="9985" width="48.42578125" style="47" customWidth="1"/>
    <col min="9986" max="9986" width="107.140625" style="47" customWidth="1"/>
    <col min="9987" max="10240" width="9.140625" style="47"/>
    <col min="10241" max="10241" width="48.42578125" style="47" customWidth="1"/>
    <col min="10242" max="10242" width="107.140625" style="47" customWidth="1"/>
    <col min="10243" max="10496" width="9.140625" style="47"/>
    <col min="10497" max="10497" width="48.42578125" style="47" customWidth="1"/>
    <col min="10498" max="10498" width="107.140625" style="47" customWidth="1"/>
    <col min="10499" max="10752" width="9.140625" style="47"/>
    <col min="10753" max="10753" width="48.42578125" style="47" customWidth="1"/>
    <col min="10754" max="10754" width="107.140625" style="47" customWidth="1"/>
    <col min="10755" max="11008" width="9.140625" style="47"/>
    <col min="11009" max="11009" width="48.42578125" style="47" customWidth="1"/>
    <col min="11010" max="11010" width="107.140625" style="47" customWidth="1"/>
    <col min="11011" max="11264" width="9.140625" style="47"/>
    <col min="11265" max="11265" width="48.42578125" style="47" customWidth="1"/>
    <col min="11266" max="11266" width="107.140625" style="47" customWidth="1"/>
    <col min="11267" max="11520" width="9.140625" style="47"/>
    <col min="11521" max="11521" width="48.42578125" style="47" customWidth="1"/>
    <col min="11522" max="11522" width="107.140625" style="47" customWidth="1"/>
    <col min="11523" max="11776" width="9.140625" style="47"/>
    <col min="11777" max="11777" width="48.42578125" style="47" customWidth="1"/>
    <col min="11778" max="11778" width="107.140625" style="47" customWidth="1"/>
    <col min="11779" max="12032" width="9.140625" style="47"/>
    <col min="12033" max="12033" width="48.42578125" style="47" customWidth="1"/>
    <col min="12034" max="12034" width="107.140625" style="47" customWidth="1"/>
    <col min="12035" max="12288" width="9.140625" style="47"/>
    <col min="12289" max="12289" width="48.42578125" style="47" customWidth="1"/>
    <col min="12290" max="12290" width="107.140625" style="47" customWidth="1"/>
    <col min="12291" max="12544" width="9.140625" style="47"/>
    <col min="12545" max="12545" width="48.42578125" style="47" customWidth="1"/>
    <col min="12546" max="12546" width="107.140625" style="47" customWidth="1"/>
    <col min="12547" max="12800" width="9.140625" style="47"/>
    <col min="12801" max="12801" width="48.42578125" style="47" customWidth="1"/>
    <col min="12802" max="12802" width="107.140625" style="47" customWidth="1"/>
    <col min="12803" max="13056" width="9.140625" style="47"/>
    <col min="13057" max="13057" width="48.42578125" style="47" customWidth="1"/>
    <col min="13058" max="13058" width="107.140625" style="47" customWidth="1"/>
    <col min="13059" max="13312" width="9.140625" style="47"/>
    <col min="13313" max="13313" width="48.42578125" style="47" customWidth="1"/>
    <col min="13314" max="13314" width="107.140625" style="47" customWidth="1"/>
    <col min="13315" max="13568" width="9.140625" style="47"/>
    <col min="13569" max="13569" width="48.42578125" style="47" customWidth="1"/>
    <col min="13570" max="13570" width="107.140625" style="47" customWidth="1"/>
    <col min="13571" max="13824" width="9.140625" style="47"/>
    <col min="13825" max="13825" width="48.42578125" style="47" customWidth="1"/>
    <col min="13826" max="13826" width="107.140625" style="47" customWidth="1"/>
    <col min="13827" max="14080" width="9.140625" style="47"/>
    <col min="14081" max="14081" width="48.42578125" style="47" customWidth="1"/>
    <col min="14082" max="14082" width="107.140625" style="47" customWidth="1"/>
    <col min="14083" max="14336" width="9.140625" style="47"/>
    <col min="14337" max="14337" width="48.42578125" style="47" customWidth="1"/>
    <col min="14338" max="14338" width="107.140625" style="47" customWidth="1"/>
    <col min="14339" max="14592" width="9.140625" style="47"/>
    <col min="14593" max="14593" width="48.42578125" style="47" customWidth="1"/>
    <col min="14594" max="14594" width="107.140625" style="47" customWidth="1"/>
    <col min="14595" max="14848" width="9.140625" style="47"/>
    <col min="14849" max="14849" width="48.42578125" style="47" customWidth="1"/>
    <col min="14850" max="14850" width="107.140625" style="47" customWidth="1"/>
    <col min="14851" max="15104" width="9.140625" style="47"/>
    <col min="15105" max="15105" width="48.42578125" style="47" customWidth="1"/>
    <col min="15106" max="15106" width="107.140625" style="47" customWidth="1"/>
    <col min="15107" max="15360" width="9.140625" style="47"/>
    <col min="15361" max="15361" width="48.42578125" style="47" customWidth="1"/>
    <col min="15362" max="15362" width="107.140625" style="47" customWidth="1"/>
    <col min="15363" max="15616" width="9.140625" style="47"/>
    <col min="15617" max="15617" width="48.42578125" style="47" customWidth="1"/>
    <col min="15618" max="15618" width="107.140625" style="47" customWidth="1"/>
    <col min="15619" max="15872" width="9.140625" style="47"/>
    <col min="15873" max="15873" width="48.42578125" style="47" customWidth="1"/>
    <col min="15874" max="15874" width="107.140625" style="47" customWidth="1"/>
    <col min="15875" max="16128" width="9.140625" style="47"/>
    <col min="16129" max="16129" width="48.42578125" style="47" customWidth="1"/>
    <col min="16130" max="16130" width="107.140625" style="47" customWidth="1"/>
    <col min="16131" max="16384" width="9.140625" style="47"/>
  </cols>
  <sheetData>
    <row r="1" spans="1:10" x14ac:dyDescent="0.25">
      <c r="A1" s="90" t="s">
        <v>9</v>
      </c>
      <c r="B1" s="91"/>
      <c r="C1" s="46"/>
      <c r="D1" s="46"/>
      <c r="E1" s="46"/>
      <c r="F1" s="46"/>
      <c r="G1" s="46"/>
    </row>
    <row r="2" spans="1:10" s="49" customFormat="1" ht="15" customHeight="1" x14ac:dyDescent="0.25">
      <c r="A2" s="92" t="s">
        <v>35</v>
      </c>
      <c r="B2" s="93"/>
      <c r="C2" s="48"/>
      <c r="D2" s="48"/>
      <c r="E2" s="48"/>
      <c r="F2" s="48"/>
      <c r="G2" s="48"/>
    </row>
    <row r="3" spans="1:10" ht="58.5" customHeight="1" x14ac:dyDescent="0.25">
      <c r="A3" s="94" t="s">
        <v>57</v>
      </c>
      <c r="B3" s="95"/>
      <c r="C3" s="46"/>
      <c r="D3" s="46"/>
      <c r="E3" s="46"/>
      <c r="F3" s="46"/>
      <c r="G3" s="46"/>
    </row>
    <row r="4" spans="1:10" x14ac:dyDescent="0.25">
      <c r="A4" s="96"/>
      <c r="B4" s="96"/>
      <c r="C4" s="46"/>
      <c r="D4" s="46"/>
      <c r="E4" s="46"/>
      <c r="F4" s="46"/>
      <c r="G4" s="46"/>
    </row>
    <row r="5" spans="1:10" x14ac:dyDescent="0.25">
      <c r="A5" s="50" t="s">
        <v>36</v>
      </c>
      <c r="B5" s="51"/>
      <c r="C5" s="51"/>
      <c r="D5" s="51"/>
      <c r="E5" s="51"/>
      <c r="F5" s="51"/>
      <c r="G5" s="51"/>
      <c r="H5" s="51"/>
      <c r="I5" s="51"/>
      <c r="J5" s="51"/>
    </row>
    <row r="6" spans="1:10" x14ac:dyDescent="0.25">
      <c r="A6" s="50" t="s">
        <v>37</v>
      </c>
      <c r="B6" s="52"/>
      <c r="C6" s="51"/>
      <c r="D6" s="51"/>
      <c r="E6" s="51"/>
      <c r="F6" s="51"/>
    </row>
    <row r="7" spans="1:10" x14ac:dyDescent="0.25">
      <c r="A7" s="50" t="s">
        <v>38</v>
      </c>
      <c r="B7" s="52"/>
      <c r="C7" s="51"/>
      <c r="D7" s="51"/>
      <c r="E7" s="51"/>
      <c r="F7" s="51"/>
      <c r="G7" s="51"/>
    </row>
    <row r="8" spans="1:10" x14ac:dyDescent="0.25">
      <c r="A8" s="50" t="s">
        <v>39</v>
      </c>
      <c r="B8" s="52"/>
    </row>
    <row r="9" spans="1:10" x14ac:dyDescent="0.25">
      <c r="A9" s="53"/>
      <c r="B9" s="54"/>
    </row>
    <row r="10" spans="1:10" x14ac:dyDescent="0.25">
      <c r="A10" s="50" t="s">
        <v>40</v>
      </c>
      <c r="B10" s="55"/>
    </row>
    <row r="11" spans="1:10" x14ac:dyDescent="0.25">
      <c r="A11" s="53"/>
      <c r="B11" s="55"/>
    </row>
    <row r="12" spans="1:10" x14ac:dyDescent="0.25">
      <c r="A12" s="56" t="s">
        <v>59</v>
      </c>
      <c r="B12" s="57"/>
    </row>
    <row r="13" spans="1:10" x14ac:dyDescent="0.25">
      <c r="A13" s="53"/>
      <c r="B13" s="58"/>
    </row>
    <row r="14" spans="1:10" x14ac:dyDescent="0.25">
      <c r="A14" s="56" t="s">
        <v>43</v>
      </c>
      <c r="B14" s="58"/>
    </row>
    <row r="15" spans="1:10" s="80" customFormat="1" x14ac:dyDescent="0.25">
      <c r="A15" s="78"/>
      <c r="B15" s="79"/>
    </row>
    <row r="16" spans="1:10" ht="31.5" customHeight="1" x14ac:dyDescent="0.25">
      <c r="A16" s="59" t="s">
        <v>42</v>
      </c>
      <c r="B16" s="57"/>
    </row>
    <row r="17" spans="1:2" x14ac:dyDescent="0.25">
      <c r="A17" s="53"/>
      <c r="B17" s="58"/>
    </row>
    <row r="18" spans="1:2" ht="25.5" customHeight="1" x14ac:dyDescent="0.25">
      <c r="A18" s="60" t="s">
        <v>41</v>
      </c>
      <c r="B18" s="55"/>
    </row>
    <row r="19" spans="1:2" x14ac:dyDescent="0.25">
      <c r="A19" s="61"/>
      <c r="B19" s="62"/>
    </row>
    <row r="20" spans="1:2" ht="47.25" customHeight="1" x14ac:dyDescent="0.25">
      <c r="A20" s="68" t="s">
        <v>58</v>
      </c>
      <c r="B20" s="55"/>
    </row>
    <row r="21" spans="1:2" x14ac:dyDescent="0.25">
      <c r="A21" s="63"/>
      <c r="B21" s="58"/>
    </row>
    <row r="22" spans="1:2" ht="89.25" x14ac:dyDescent="0.25">
      <c r="A22" s="64" t="s">
        <v>44</v>
      </c>
      <c r="B22" s="57"/>
    </row>
    <row r="23" spans="1:2" s="67" customFormat="1" x14ac:dyDescent="0.25">
      <c r="A23" s="65"/>
      <c r="B23" s="66"/>
    </row>
    <row r="24" spans="1:2" x14ac:dyDescent="0.25">
      <c r="A24" s="68" t="s">
        <v>45</v>
      </c>
      <c r="B24" s="55"/>
    </row>
    <row r="25" spans="1:2" x14ac:dyDescent="0.25">
      <c r="A25" s="61"/>
      <c r="B25" s="62"/>
    </row>
    <row r="26" spans="1:2" ht="38.25" x14ac:dyDescent="0.25">
      <c r="A26" s="69" t="s">
        <v>46</v>
      </c>
      <c r="B26" s="55"/>
    </row>
    <row r="27" spans="1:2" x14ac:dyDescent="0.25">
      <c r="A27" s="70"/>
    </row>
    <row r="28" spans="1:2" ht="25.5" x14ac:dyDescent="0.25">
      <c r="A28" s="69" t="s">
        <v>60</v>
      </c>
      <c r="B28" s="71"/>
    </row>
    <row r="30" spans="1:2" ht="25.5" x14ac:dyDescent="0.25">
      <c r="A30" s="69" t="s">
        <v>61</v>
      </c>
      <c r="B30" s="52"/>
    </row>
    <row r="32" spans="1:2" x14ac:dyDescent="0.25">
      <c r="A32" s="87" t="s">
        <v>64</v>
      </c>
      <c r="B32" s="88"/>
    </row>
    <row r="33" spans="1:2" x14ac:dyDescent="0.25">
      <c r="A33" s="97" t="s">
        <v>63</v>
      </c>
      <c r="B33" s="97"/>
    </row>
    <row r="34" spans="1:2" x14ac:dyDescent="0.25">
      <c r="A34" s="88" t="s">
        <v>62</v>
      </c>
      <c r="B34" s="89"/>
    </row>
    <row r="39" spans="1:2" ht="13.5" customHeight="1" x14ac:dyDescent="0.25"/>
  </sheetData>
  <mergeCells count="5">
    <mergeCell ref="A1:B1"/>
    <mergeCell ref="A2:B2"/>
    <mergeCell ref="A3:B3"/>
    <mergeCell ref="A4:B4"/>
    <mergeCell ref="A33:B33"/>
  </mergeCells>
  <pageMargins left="0.31496062992125984" right="0.31496062992125984" top="0.39370078740157483" bottom="0.39370078740157483" header="0.31496062992125984" footer="0.31496062992125984"/>
  <pageSetup paperSize="9" scale="9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opLeftCell="A7" zoomScalePageLayoutView="125" workbookViewId="0">
      <selection activeCell="C13" sqref="C13"/>
    </sheetView>
  </sheetViews>
  <sheetFormatPr defaultColWidth="8.85546875" defaultRowHeight="15" x14ac:dyDescent="0.25"/>
  <cols>
    <col min="1" max="1" width="31.7109375" style="1" customWidth="1"/>
    <col min="2" max="2" width="30.85546875" style="1" customWidth="1"/>
    <col min="3" max="3" width="25.28515625" style="1" customWidth="1"/>
    <col min="4" max="4" width="13.5703125" style="1" customWidth="1"/>
    <col min="5" max="6" width="15.7109375" style="1" customWidth="1"/>
    <col min="7" max="7" width="34.85546875" style="1" customWidth="1"/>
    <col min="8" max="8" width="36.28515625" style="1" customWidth="1"/>
    <col min="9" max="9" width="18.28515625" style="1" customWidth="1"/>
    <col min="10" max="10" width="9.140625" style="1" customWidth="1"/>
    <col min="11" max="11" width="18.5703125" style="1" customWidth="1"/>
    <col min="12" max="12" width="14.7109375" style="1" customWidth="1"/>
    <col min="13" max="13" width="13" style="1" customWidth="1"/>
    <col min="14" max="14" width="12.7109375" style="1" customWidth="1"/>
    <col min="15" max="15" width="24.85546875" style="1" bestFit="1" customWidth="1"/>
    <col min="16" max="16" width="7.42578125" style="1" customWidth="1"/>
    <col min="17" max="17" width="8.85546875" style="1" customWidth="1"/>
    <col min="18" max="18" width="42.5703125" style="10" hidden="1" customWidth="1"/>
    <col min="19" max="19" width="9.140625" style="1" customWidth="1"/>
    <col min="20" max="20" width="16.42578125" style="1" customWidth="1"/>
    <col min="21" max="25" width="9.140625" style="1" customWidth="1"/>
    <col min="26" max="16384" width="8.85546875" style="1"/>
  </cols>
  <sheetData>
    <row r="1" spans="1:18" x14ac:dyDescent="0.25">
      <c r="B1" s="98" t="s">
        <v>9</v>
      </c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8" ht="15" customHeight="1" x14ac:dyDescent="0.25">
      <c r="A2" s="2"/>
      <c r="B2" s="105" t="s">
        <v>13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2"/>
      <c r="N2" s="2"/>
      <c r="O2" s="2"/>
    </row>
    <row r="3" spans="1:18" ht="15.75" thickBot="1" x14ac:dyDescent="0.3">
      <c r="A3" s="2"/>
      <c r="B3" s="105" t="s">
        <v>14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2"/>
      <c r="N3" s="2"/>
    </row>
    <row r="4" spans="1:18" x14ac:dyDescent="0.25">
      <c r="A4" s="106" t="s">
        <v>25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8"/>
    </row>
    <row r="5" spans="1:18" ht="15.75" thickBot="1" x14ac:dyDescent="0.3">
      <c r="A5" s="109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1"/>
    </row>
    <row r="6" spans="1:18" ht="68.25" customHeight="1" thickBot="1" x14ac:dyDescent="0.3">
      <c r="A6" s="39"/>
      <c r="B6" s="119" t="s">
        <v>65</v>
      </c>
      <c r="C6" s="120"/>
      <c r="D6" s="120"/>
      <c r="E6" s="120"/>
      <c r="F6" s="121"/>
      <c r="G6" s="122" t="s">
        <v>66</v>
      </c>
      <c r="H6" s="123"/>
      <c r="I6" s="123"/>
      <c r="J6" s="123"/>
      <c r="K6" s="124"/>
      <c r="L6" s="40"/>
      <c r="M6" s="40"/>
      <c r="N6" s="41"/>
    </row>
    <row r="7" spans="1:18" ht="84.75" thickBot="1" x14ac:dyDescent="0.3">
      <c r="A7" s="42" t="s">
        <v>19</v>
      </c>
      <c r="B7" s="74" t="s">
        <v>55</v>
      </c>
      <c r="C7" s="74" t="s">
        <v>56</v>
      </c>
      <c r="D7" s="43" t="s">
        <v>20</v>
      </c>
      <c r="E7" s="44" t="s">
        <v>18</v>
      </c>
      <c r="F7" s="44" t="s">
        <v>17</v>
      </c>
      <c r="G7" s="33" t="s">
        <v>21</v>
      </c>
      <c r="H7" s="33" t="s">
        <v>22</v>
      </c>
      <c r="I7" s="33" t="s">
        <v>23</v>
      </c>
      <c r="J7" s="33" t="s">
        <v>0</v>
      </c>
      <c r="K7" s="33" t="s">
        <v>4</v>
      </c>
      <c r="L7" s="37" t="s">
        <v>24</v>
      </c>
      <c r="M7" s="37" t="s">
        <v>1</v>
      </c>
      <c r="N7" s="38" t="str">
        <f>"TAXAS DE IMPORTAÇÃO "&amp;TEXT(A32,"0,0%")</f>
        <v>TAXAS DE IMPORTAÇÃO 15,0%</v>
      </c>
    </row>
    <row r="8" spans="1:18" x14ac:dyDescent="0.25">
      <c r="A8" s="32" t="s">
        <v>5</v>
      </c>
      <c r="B8" s="3"/>
      <c r="C8" s="82"/>
      <c r="D8" s="3"/>
      <c r="E8" s="3" t="s">
        <v>5</v>
      </c>
      <c r="F8" s="3" t="s">
        <v>5</v>
      </c>
      <c r="G8" s="3"/>
      <c r="H8" s="3"/>
      <c r="I8" s="3"/>
      <c r="J8" s="3"/>
      <c r="K8" s="45"/>
      <c r="L8" s="85" t="s">
        <v>5</v>
      </c>
      <c r="M8" s="86" t="str">
        <f>IF(OR(L8="",L8="SELECIONE"),"",VLOOKUP(L8,$A$23:$C$30,2,FALSE)*K8*J8)</f>
        <v/>
      </c>
      <c r="N8" s="86" t="str">
        <f>IF(OR(L8="Real",L8="SELECIONE",L8=""),"",M8*$A$32)</f>
        <v/>
      </c>
      <c r="R8" s="13" t="s">
        <v>6</v>
      </c>
    </row>
    <row r="9" spans="1:18" x14ac:dyDescent="0.25">
      <c r="A9" s="32" t="s">
        <v>5</v>
      </c>
      <c r="B9" s="3"/>
      <c r="C9" s="82"/>
      <c r="D9" s="3"/>
      <c r="E9" s="3" t="s">
        <v>5</v>
      </c>
      <c r="F9" s="3" t="s">
        <v>5</v>
      </c>
      <c r="G9" s="3"/>
      <c r="H9" s="3"/>
      <c r="I9" s="3"/>
      <c r="J9" s="3"/>
      <c r="K9" s="45"/>
      <c r="L9" s="85" t="s">
        <v>5</v>
      </c>
      <c r="M9" s="86" t="str">
        <f t="shared" ref="M9:M20" si="0">IF(OR(L9="",L9="SELECIONE"),"",VLOOKUP(L9,$A$23:$C$30,2,FALSE)*K9*J9)</f>
        <v/>
      </c>
      <c r="N9" s="86" t="str">
        <f t="shared" ref="N9:N20" si="1">IF(OR(L9="Real",L9="SELECIONE",L9=""),"",M9*$A$32)</f>
        <v/>
      </c>
      <c r="R9" s="72" t="s">
        <v>5</v>
      </c>
    </row>
    <row r="10" spans="1:18" x14ac:dyDescent="0.25">
      <c r="A10" s="32" t="s">
        <v>5</v>
      </c>
      <c r="B10" s="3"/>
      <c r="C10" s="82"/>
      <c r="D10" s="3"/>
      <c r="E10" s="3" t="s">
        <v>5</v>
      </c>
      <c r="F10" s="3" t="s">
        <v>5</v>
      </c>
      <c r="G10" s="3"/>
      <c r="H10" s="3"/>
      <c r="I10" s="3"/>
      <c r="J10" s="3"/>
      <c r="K10" s="45"/>
      <c r="L10" s="85" t="s">
        <v>5</v>
      </c>
      <c r="M10" s="86" t="str">
        <f t="shared" si="0"/>
        <v/>
      </c>
      <c r="N10" s="86" t="str">
        <f t="shared" si="1"/>
        <v/>
      </c>
      <c r="R10" s="72" t="s">
        <v>53</v>
      </c>
    </row>
    <row r="11" spans="1:18" x14ac:dyDescent="0.25">
      <c r="A11" s="32" t="s">
        <v>5</v>
      </c>
      <c r="B11" s="3"/>
      <c r="C11" s="3"/>
      <c r="D11" s="3"/>
      <c r="E11" s="3" t="s">
        <v>5</v>
      </c>
      <c r="F11" s="3" t="s">
        <v>5</v>
      </c>
      <c r="G11" s="3"/>
      <c r="H11" s="3"/>
      <c r="I11" s="3"/>
      <c r="J11" s="3"/>
      <c r="K11" s="45"/>
      <c r="L11" s="85" t="s">
        <v>5</v>
      </c>
      <c r="M11" s="86" t="str">
        <f t="shared" si="0"/>
        <v/>
      </c>
      <c r="N11" s="86" t="str">
        <f t="shared" si="1"/>
        <v/>
      </c>
      <c r="R11" s="72" t="s">
        <v>51</v>
      </c>
    </row>
    <row r="12" spans="1:18" x14ac:dyDescent="0.25">
      <c r="A12" s="32" t="s">
        <v>5</v>
      </c>
      <c r="B12" s="3"/>
      <c r="C12" s="3"/>
      <c r="D12" s="3"/>
      <c r="E12" s="3" t="s">
        <v>5</v>
      </c>
      <c r="F12" s="3" t="s">
        <v>5</v>
      </c>
      <c r="G12" s="3"/>
      <c r="H12" s="3"/>
      <c r="I12" s="3"/>
      <c r="J12" s="3"/>
      <c r="K12" s="45"/>
      <c r="L12" s="85" t="s">
        <v>5</v>
      </c>
      <c r="M12" s="86" t="str">
        <f t="shared" si="0"/>
        <v/>
      </c>
      <c r="N12" s="86" t="str">
        <f t="shared" si="1"/>
        <v/>
      </c>
      <c r="R12" s="72" t="s">
        <v>52</v>
      </c>
    </row>
    <row r="13" spans="1:18" x14ac:dyDescent="0.25">
      <c r="A13" s="32" t="s">
        <v>5</v>
      </c>
      <c r="B13" s="3"/>
      <c r="C13" s="3"/>
      <c r="D13" s="3"/>
      <c r="E13" s="3" t="s">
        <v>5</v>
      </c>
      <c r="F13" s="3" t="s">
        <v>5</v>
      </c>
      <c r="G13" s="3"/>
      <c r="H13" s="3"/>
      <c r="I13" s="3"/>
      <c r="J13" s="3"/>
      <c r="K13" s="45"/>
      <c r="L13" s="85" t="s">
        <v>5</v>
      </c>
      <c r="M13" s="86" t="str">
        <f t="shared" si="0"/>
        <v/>
      </c>
      <c r="N13" s="86" t="str">
        <f t="shared" si="1"/>
        <v/>
      </c>
      <c r="R13" s="72" t="s">
        <v>54</v>
      </c>
    </row>
    <row r="14" spans="1:18" x14ac:dyDescent="0.25">
      <c r="A14" s="32" t="s">
        <v>5</v>
      </c>
      <c r="B14" s="3"/>
      <c r="C14" s="3"/>
      <c r="D14" s="3"/>
      <c r="E14" s="3" t="s">
        <v>5</v>
      </c>
      <c r="F14" s="3" t="s">
        <v>5</v>
      </c>
      <c r="G14" s="3"/>
      <c r="H14" s="3"/>
      <c r="I14" s="3"/>
      <c r="J14" s="3"/>
      <c r="K14" s="45"/>
      <c r="L14" s="85" t="s">
        <v>5</v>
      </c>
      <c r="M14" s="86" t="str">
        <f t="shared" si="0"/>
        <v/>
      </c>
      <c r="N14" s="86" t="str">
        <f t="shared" si="1"/>
        <v/>
      </c>
      <c r="R14" s="73" t="s">
        <v>47</v>
      </c>
    </row>
    <row r="15" spans="1:18" x14ac:dyDescent="0.25">
      <c r="A15" s="32" t="s">
        <v>5</v>
      </c>
      <c r="B15" s="3"/>
      <c r="C15" s="3"/>
      <c r="D15" s="3"/>
      <c r="E15" s="3" t="s">
        <v>5</v>
      </c>
      <c r="F15" s="3" t="s">
        <v>5</v>
      </c>
      <c r="G15" s="3"/>
      <c r="H15" s="3"/>
      <c r="I15" s="3"/>
      <c r="J15" s="3"/>
      <c r="K15" s="45"/>
      <c r="L15" s="85" t="s">
        <v>5</v>
      </c>
      <c r="M15" s="86" t="str">
        <f t="shared" si="0"/>
        <v/>
      </c>
      <c r="N15" s="86" t="str">
        <f t="shared" si="1"/>
        <v/>
      </c>
      <c r="R15" s="73" t="s">
        <v>48</v>
      </c>
    </row>
    <row r="16" spans="1:18" x14ac:dyDescent="0.25">
      <c r="A16" s="32" t="s">
        <v>5</v>
      </c>
      <c r="B16" s="3"/>
      <c r="C16" s="3"/>
      <c r="D16" s="3"/>
      <c r="E16" s="3" t="s">
        <v>5</v>
      </c>
      <c r="F16" s="3" t="s">
        <v>5</v>
      </c>
      <c r="G16" s="3"/>
      <c r="H16" s="3"/>
      <c r="I16" s="3"/>
      <c r="J16" s="3"/>
      <c r="K16" s="45"/>
      <c r="L16" s="85" t="s">
        <v>5</v>
      </c>
      <c r="M16" s="86" t="str">
        <f t="shared" si="0"/>
        <v/>
      </c>
      <c r="N16" s="86" t="str">
        <f t="shared" si="1"/>
        <v/>
      </c>
      <c r="R16" s="72" t="s">
        <v>49</v>
      </c>
    </row>
    <row r="17" spans="1:18" x14ac:dyDescent="0.25">
      <c r="A17" s="32" t="s">
        <v>5</v>
      </c>
      <c r="B17" s="3"/>
      <c r="C17" s="3"/>
      <c r="D17" s="3"/>
      <c r="E17" s="3" t="s">
        <v>5</v>
      </c>
      <c r="F17" s="3" t="s">
        <v>5</v>
      </c>
      <c r="G17" s="3"/>
      <c r="H17" s="3"/>
      <c r="I17" s="3"/>
      <c r="J17" s="3"/>
      <c r="K17" s="45"/>
      <c r="L17" s="85" t="s">
        <v>5</v>
      </c>
      <c r="M17" s="86" t="str">
        <f t="shared" si="0"/>
        <v/>
      </c>
      <c r="N17" s="86" t="str">
        <f t="shared" si="1"/>
        <v/>
      </c>
      <c r="R17" s="72" t="s">
        <v>50</v>
      </c>
    </row>
    <row r="18" spans="1:18" x14ac:dyDescent="0.25">
      <c r="A18" s="32" t="s">
        <v>5</v>
      </c>
      <c r="B18" s="3"/>
      <c r="C18" s="3"/>
      <c r="D18" s="3"/>
      <c r="E18" s="3" t="s">
        <v>5</v>
      </c>
      <c r="F18" s="3" t="s">
        <v>5</v>
      </c>
      <c r="G18" s="3"/>
      <c r="H18" s="3"/>
      <c r="I18" s="3"/>
      <c r="J18" s="3"/>
      <c r="K18" s="45"/>
      <c r="L18" s="85" t="s">
        <v>5</v>
      </c>
      <c r="M18" s="86" t="str">
        <f t="shared" si="0"/>
        <v/>
      </c>
      <c r="N18" s="86" t="str">
        <f t="shared" si="1"/>
        <v/>
      </c>
      <c r="R18" s="22"/>
    </row>
    <row r="19" spans="1:18" x14ac:dyDescent="0.25">
      <c r="A19" s="32" t="s">
        <v>5</v>
      </c>
      <c r="B19" s="3"/>
      <c r="C19" s="3"/>
      <c r="D19" s="3"/>
      <c r="E19" s="3" t="s">
        <v>5</v>
      </c>
      <c r="F19" s="3" t="s">
        <v>5</v>
      </c>
      <c r="G19" s="3"/>
      <c r="H19" s="3"/>
      <c r="I19" s="3"/>
      <c r="J19" s="3"/>
      <c r="K19" s="45"/>
      <c r="L19" s="85" t="s">
        <v>5</v>
      </c>
      <c r="M19" s="86" t="str">
        <f t="shared" si="0"/>
        <v/>
      </c>
      <c r="N19" s="86" t="str">
        <f t="shared" si="1"/>
        <v/>
      </c>
    </row>
    <row r="20" spans="1:18" x14ac:dyDescent="0.25">
      <c r="A20" s="32" t="s">
        <v>5</v>
      </c>
      <c r="B20" s="3"/>
      <c r="C20" s="3"/>
      <c r="D20" s="3"/>
      <c r="E20" s="3" t="s">
        <v>5</v>
      </c>
      <c r="F20" s="3" t="s">
        <v>5</v>
      </c>
      <c r="G20" s="3"/>
      <c r="H20" s="3"/>
      <c r="I20" s="3"/>
      <c r="J20" s="3"/>
      <c r="K20" s="45"/>
      <c r="L20" s="85" t="s">
        <v>5</v>
      </c>
      <c r="M20" s="86" t="str">
        <f t="shared" si="0"/>
        <v/>
      </c>
      <c r="N20" s="86" t="str">
        <f t="shared" si="1"/>
        <v/>
      </c>
    </row>
    <row r="21" spans="1:18" ht="15.75" thickBot="1" x14ac:dyDescent="0.3"/>
    <row r="22" spans="1:18" ht="21" x14ac:dyDescent="0.35">
      <c r="A22" s="99" t="s">
        <v>29</v>
      </c>
      <c r="B22" s="100"/>
      <c r="C22" s="101"/>
    </row>
    <row r="23" spans="1:18" x14ac:dyDescent="0.25">
      <c r="A23" s="34" t="s">
        <v>31</v>
      </c>
      <c r="B23" s="35" t="s">
        <v>32</v>
      </c>
      <c r="C23" s="36" t="s">
        <v>30</v>
      </c>
      <c r="E23" s="117" t="s">
        <v>34</v>
      </c>
      <c r="F23" s="118"/>
      <c r="G23" s="118"/>
    </row>
    <row r="24" spans="1:18" ht="15" hidden="1" customHeight="1" x14ac:dyDescent="0.25">
      <c r="A24" s="7" t="s">
        <v>5</v>
      </c>
      <c r="B24" s="8"/>
      <c r="C24" s="9"/>
      <c r="E24" s="118"/>
      <c r="F24" s="118"/>
      <c r="G24" s="118"/>
    </row>
    <row r="25" spans="1:18" x14ac:dyDescent="0.25">
      <c r="A25" s="7" t="s">
        <v>26</v>
      </c>
      <c r="B25" s="8">
        <v>1</v>
      </c>
      <c r="C25" s="9">
        <v>45014</v>
      </c>
      <c r="E25" s="118"/>
      <c r="F25" s="118"/>
      <c r="G25" s="118"/>
    </row>
    <row r="26" spans="1:18" x14ac:dyDescent="0.25">
      <c r="A26" s="7" t="s">
        <v>27</v>
      </c>
      <c r="B26" s="8">
        <v>5.5750000000000002</v>
      </c>
      <c r="C26" s="9">
        <v>45014</v>
      </c>
      <c r="E26" s="118"/>
      <c r="F26" s="118"/>
      <c r="G26" s="118"/>
    </row>
    <row r="27" spans="1:18" x14ac:dyDescent="0.25">
      <c r="A27" s="7" t="s">
        <v>28</v>
      </c>
      <c r="B27" s="8">
        <v>5.1492000000000004</v>
      </c>
      <c r="C27" s="9">
        <v>45014</v>
      </c>
      <c r="E27" s="118"/>
      <c r="F27" s="118"/>
      <c r="G27" s="118"/>
    </row>
    <row r="28" spans="1:18" x14ac:dyDescent="0.25">
      <c r="A28" s="7"/>
      <c r="B28" s="8"/>
      <c r="C28" s="9"/>
      <c r="E28" s="118"/>
      <c r="F28" s="118"/>
      <c r="G28" s="118"/>
    </row>
    <row r="29" spans="1:18" x14ac:dyDescent="0.25">
      <c r="A29" s="7"/>
      <c r="B29" s="8"/>
      <c r="C29" s="9"/>
    </row>
    <row r="30" spans="1:18" ht="15.75" thickBot="1" x14ac:dyDescent="0.3">
      <c r="A30" s="7"/>
      <c r="B30" s="8"/>
      <c r="C30" s="9"/>
    </row>
    <row r="31" spans="1:18" ht="21" x14ac:dyDescent="0.35">
      <c r="A31" s="99" t="s">
        <v>33</v>
      </c>
      <c r="B31" s="100"/>
      <c r="C31" s="101"/>
      <c r="D31" s="112"/>
      <c r="E31" s="113"/>
      <c r="F31" s="113"/>
      <c r="G31" s="114"/>
      <c r="H31" s="114"/>
      <c r="I31" s="30"/>
      <c r="J31" s="30"/>
    </row>
    <row r="32" spans="1:18" ht="24" thickBot="1" x14ac:dyDescent="0.4">
      <c r="A32" s="102">
        <v>0.15</v>
      </c>
      <c r="B32" s="103"/>
      <c r="C32" s="104"/>
      <c r="D32" s="115"/>
      <c r="E32" s="116"/>
      <c r="F32" s="116"/>
      <c r="G32" s="116"/>
      <c r="H32" s="116"/>
      <c r="I32" s="31"/>
      <c r="J32" s="31"/>
    </row>
    <row r="36" spans="1:1" x14ac:dyDescent="0.25">
      <c r="A36" s="81"/>
    </row>
  </sheetData>
  <sheetProtection formatColumns="0" formatRows="0" sort="0" autoFilter="0"/>
  <autoFilter ref="A1:N20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</autoFilter>
  <dataConsolidate/>
  <mergeCells count="12">
    <mergeCell ref="B1:L1"/>
    <mergeCell ref="A31:C31"/>
    <mergeCell ref="A32:C32"/>
    <mergeCell ref="B3:L3"/>
    <mergeCell ref="B2:L2"/>
    <mergeCell ref="A22:C22"/>
    <mergeCell ref="A4:N5"/>
    <mergeCell ref="D31:H31"/>
    <mergeCell ref="D32:H32"/>
    <mergeCell ref="E23:G28"/>
    <mergeCell ref="B6:F6"/>
    <mergeCell ref="G6:K6"/>
  </mergeCells>
  <conditionalFormatting sqref="D8:L20 A8:B20">
    <cfRule type="expression" dxfId="14" priority="41">
      <formula>IF(OR(A8="SELECIONE",A8=""),TRUE,FALSE)</formula>
    </cfRule>
  </conditionalFormatting>
  <conditionalFormatting sqref="C8:C20">
    <cfRule type="expression" dxfId="13" priority="31">
      <formula>IF(OR(C8="SELECIONE",C8=""),TRUE,FALSE)</formula>
    </cfRule>
  </conditionalFormatting>
  <dataValidations count="3">
    <dataValidation type="list" allowBlank="1" showInputMessage="1" showErrorMessage="1" sqref="A8:A20">
      <formula1>$R$9:$R$17</formula1>
    </dataValidation>
    <dataValidation type="list" allowBlank="1" showInputMessage="1" showErrorMessage="1" sqref="E8:F20">
      <formula1>"SELECIONE,SIM,NÃO,NÃO SE APLICA"</formula1>
    </dataValidation>
    <dataValidation type="list" allowBlank="1" showInputMessage="1" showErrorMessage="1" sqref="L8:L20">
      <formula1>$A$24:$A$30</formula1>
    </dataValidation>
  </dataValidations>
  <hyperlinks>
    <hyperlink ref="E23" r:id="rId1" display="https://www4.bcb.gov.br/pec/taxas/port/ptaxnpesq.asp?id=txcotacao_x000a_"/>
  </hyperlinks>
  <pageMargins left="0.511811024" right="0.511811024" top="0.78740157499999996" bottom="0.78740157499999996" header="0.31496062000000002" footer="0.31496062000000002"/>
  <pageSetup paperSize="9" scale="57" orientation="landscape" verticalDpi="300" r:id="rId2"/>
  <colBreaks count="1" manualBreakCount="1">
    <brk id="15" max="1048575" man="1"/>
  </colBreaks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view="pageBreakPreview" zoomScale="120" zoomScaleNormal="115" zoomScaleSheetLayoutView="120" zoomScalePageLayoutView="115" workbookViewId="0">
      <selection activeCell="A11" sqref="A11"/>
    </sheetView>
  </sheetViews>
  <sheetFormatPr defaultColWidth="8.85546875" defaultRowHeight="15" x14ac:dyDescent="0.25"/>
  <cols>
    <col min="1" max="1" width="41" style="29" bestFit="1" customWidth="1"/>
    <col min="2" max="2" width="36.7109375" style="29" customWidth="1"/>
    <col min="3" max="3" width="5.28515625" style="10" customWidth="1"/>
    <col min="4" max="4" width="13.28515625" style="10" customWidth="1"/>
    <col min="5" max="5" width="12.140625" style="10" customWidth="1"/>
    <col min="6" max="6" width="13.85546875" style="10" customWidth="1"/>
    <col min="7" max="7" width="8.85546875" style="10"/>
    <col min="8" max="8" width="42.5703125" style="10" hidden="1" customWidth="1"/>
    <col min="9" max="16384" width="8.85546875" style="10"/>
  </cols>
  <sheetData>
    <row r="1" spans="1:8" x14ac:dyDescent="0.25">
      <c r="A1" s="131" t="s">
        <v>9</v>
      </c>
      <c r="B1" s="131"/>
      <c r="C1" s="131"/>
      <c r="D1" s="131"/>
      <c r="E1" s="131"/>
      <c r="F1" s="131"/>
      <c r="G1" s="131"/>
    </row>
    <row r="2" spans="1:8" x14ac:dyDescent="0.25">
      <c r="A2" s="132" t="s">
        <v>13</v>
      </c>
      <c r="B2" s="132"/>
      <c r="C2" s="132"/>
      <c r="D2" s="132"/>
      <c r="E2" s="132"/>
      <c r="F2" s="132"/>
      <c r="G2" s="132"/>
    </row>
    <row r="3" spans="1:8" x14ac:dyDescent="0.25">
      <c r="A3" s="132" t="s">
        <v>15</v>
      </c>
      <c r="B3" s="132"/>
      <c r="C3" s="132"/>
      <c r="D3" s="132"/>
      <c r="E3" s="132"/>
      <c r="F3" s="132"/>
      <c r="G3" s="132"/>
    </row>
    <row r="4" spans="1:8" x14ac:dyDescent="0.25">
      <c r="A4" s="125"/>
      <c r="B4" s="126"/>
      <c r="C4" s="12"/>
      <c r="D4" s="133"/>
      <c r="E4" s="133"/>
      <c r="F4" s="133"/>
      <c r="G4" s="12"/>
      <c r="H4" s="13" t="s">
        <v>6</v>
      </c>
    </row>
    <row r="5" spans="1:8" ht="30" x14ac:dyDescent="0.25">
      <c r="A5" s="14" t="s">
        <v>8</v>
      </c>
      <c r="B5" s="15" t="s">
        <v>2</v>
      </c>
      <c r="C5" s="12"/>
      <c r="D5" s="16" t="str">
        <f>Orçamento!A23</f>
        <v>MOEDA</v>
      </c>
      <c r="E5" s="16" t="str">
        <f>Orçamento!B23</f>
        <v>COTAÇÃO</v>
      </c>
      <c r="F5" s="16" t="str">
        <f>Orçamento!C23</f>
        <v>DATA DE COTAÇÃO</v>
      </c>
      <c r="G5" s="12"/>
      <c r="H5" s="17" t="s">
        <v>5</v>
      </c>
    </row>
    <row r="6" spans="1:8" x14ac:dyDescent="0.25">
      <c r="A6" s="18"/>
      <c r="B6" s="19"/>
      <c r="C6" s="12"/>
      <c r="D6" s="20" t="str">
        <f>IF(Orçamento!A26="","",Orçamento!A26)</f>
        <v>EURO</v>
      </c>
      <c r="E6" s="20">
        <f>IF(Orçamento!B26="","",Orçamento!B26)</f>
        <v>5.5750000000000002</v>
      </c>
      <c r="F6" s="21">
        <f>IF(Orçamento!C26="","",Orçamento!C26)</f>
        <v>45014</v>
      </c>
      <c r="G6" s="12"/>
      <c r="H6" s="17" t="str">
        <f>Orçamento!R10</f>
        <v xml:space="preserve">Serv. Terceiros Pessoa Jurídica </v>
      </c>
    </row>
    <row r="7" spans="1:8" x14ac:dyDescent="0.25">
      <c r="A7" s="73" t="s">
        <v>53</v>
      </c>
      <c r="B7" s="4">
        <f>SUMIFS(Orçamento!M:M,Orçamento!A:A,A7)</f>
        <v>0</v>
      </c>
      <c r="C7" s="12"/>
      <c r="D7" s="20" t="str">
        <f>IF(Orçamento!A27="","",Orçamento!A27)</f>
        <v>DOLAR</v>
      </c>
      <c r="E7" s="20">
        <f>IF(Orçamento!B27="","",Orçamento!B27)</f>
        <v>5.1492000000000004</v>
      </c>
      <c r="F7" s="21">
        <f>IF(Orçamento!C27="","",Orçamento!C27)</f>
        <v>45014</v>
      </c>
      <c r="G7" s="12"/>
      <c r="H7" s="17" t="str">
        <f>Orçamento!R11</f>
        <v xml:space="preserve">Obras e Instalações </v>
      </c>
    </row>
    <row r="8" spans="1:8" ht="22.5" customHeight="1" x14ac:dyDescent="0.25">
      <c r="A8" s="73" t="s">
        <v>52</v>
      </c>
      <c r="B8" s="4">
        <f>SUMIFS(Orçamento!M:M,Orçamento!A:A,A8)</f>
        <v>0</v>
      </c>
      <c r="C8" s="12"/>
      <c r="D8" s="20" t="str">
        <f>IF(Orçamento!A29="","",Orçamento!A29)</f>
        <v/>
      </c>
      <c r="E8" s="20" t="str">
        <f>IF(Orçamento!B29="","",Orçamento!B29)</f>
        <v/>
      </c>
      <c r="F8" s="21" t="str">
        <f>IF(Orçamento!C29="","",Orçamento!C29)</f>
        <v/>
      </c>
      <c r="G8" s="12"/>
      <c r="H8" s="17" t="str">
        <f>Orçamento!R13</f>
        <v>Serv. Terceiros P. J (Manutenção PREVENTIVA)</v>
      </c>
    </row>
    <row r="9" spans="1:8" x14ac:dyDescent="0.25">
      <c r="A9" s="73" t="s">
        <v>54</v>
      </c>
      <c r="B9" s="4">
        <f>SUMIFS(Orçamento!M:M,Orçamento!A:A,A9)</f>
        <v>0</v>
      </c>
      <c r="C9" s="12"/>
      <c r="D9" s="20" t="str">
        <f>IF(Orçamento!A30="","",Orçamento!A30)</f>
        <v/>
      </c>
      <c r="E9" s="20" t="str">
        <f>IF(Orçamento!B30="","",Orçamento!B30)</f>
        <v/>
      </c>
      <c r="F9" s="21" t="str">
        <f>IF(Orçamento!C30="","",Orçamento!C30)</f>
        <v/>
      </c>
      <c r="G9" s="12"/>
      <c r="H9" s="17" t="str">
        <f>Orçamento!R14</f>
        <v>Material de Consumo IMPORTADO</v>
      </c>
    </row>
    <row r="10" spans="1:8" x14ac:dyDescent="0.25">
      <c r="A10" s="73" t="s">
        <v>47</v>
      </c>
      <c r="B10" s="4">
        <f>SUMIFS(Orçamento!M:M,Orçamento!A:A,A10)</f>
        <v>0</v>
      </c>
      <c r="C10" s="12"/>
      <c r="D10" s="127" t="str">
        <f>Orçamento!A31</f>
        <v>TAXA DE IMPORTAÇÃO</v>
      </c>
      <c r="E10" s="128"/>
      <c r="F10" s="129"/>
      <c r="G10" s="12"/>
      <c r="H10" s="17" t="str">
        <f>Orçamento!R15</f>
        <v>Material de Consumo NACIONAL</v>
      </c>
    </row>
    <row r="11" spans="1:8" ht="29.25" customHeight="1" x14ac:dyDescent="0.25">
      <c r="A11" s="73" t="s">
        <v>48</v>
      </c>
      <c r="B11" s="4">
        <f>SUMIFS(Orçamento!M:M,Orçamento!A:A,A11)</f>
        <v>0</v>
      </c>
      <c r="C11" s="12"/>
      <c r="D11" s="130">
        <f>IF(Orçamento!A32="","",Orçamento!A32)</f>
        <v>0.15</v>
      </c>
      <c r="E11" s="130"/>
      <c r="F11" s="130"/>
      <c r="G11" s="12"/>
      <c r="H11" s="17" t="str">
        <f>Orçamento!R16</f>
        <v>Equipamento ou Material Permanente NACIONAL</v>
      </c>
    </row>
    <row r="12" spans="1:8" ht="30" x14ac:dyDescent="0.25">
      <c r="A12" s="75" t="s">
        <v>3</v>
      </c>
      <c r="B12" s="4">
        <f>SUM(Orçamento!N:N)</f>
        <v>0</v>
      </c>
      <c r="C12" s="12"/>
      <c r="D12" s="12"/>
      <c r="E12" s="12"/>
      <c r="F12" s="12"/>
      <c r="G12" s="12"/>
      <c r="H12" s="17" t="str">
        <f>Orçamento!R17</f>
        <v>Equipamento ou Material Permanente IMPORTADO</v>
      </c>
    </row>
    <row r="13" spans="1:8" ht="15.75" x14ac:dyDescent="0.25">
      <c r="A13" s="76" t="s">
        <v>11</v>
      </c>
      <c r="B13" s="5">
        <f>SUM(B7:B12)</f>
        <v>0</v>
      </c>
      <c r="C13" s="12"/>
      <c r="D13" s="12"/>
      <c r="E13" s="12"/>
      <c r="F13" s="12"/>
      <c r="G13" s="12"/>
      <c r="H13" s="22"/>
    </row>
    <row r="14" spans="1:8" x14ac:dyDescent="0.25">
      <c r="A14" s="73" t="s">
        <v>51</v>
      </c>
      <c r="B14" s="4">
        <f>SUMIFS(Orçamento!M:M,Orçamento!A:A,A14)</f>
        <v>0</v>
      </c>
      <c r="C14" s="12"/>
      <c r="D14" s="12"/>
      <c r="E14" s="12"/>
      <c r="F14" s="12"/>
      <c r="G14" s="12"/>
    </row>
    <row r="15" spans="1:8" ht="25.5" x14ac:dyDescent="0.25">
      <c r="A15" s="73" t="s">
        <v>50</v>
      </c>
      <c r="B15" s="83">
        <f>SUMIFS(Orçamento!M:M,Orçamento!A:A,A15)</f>
        <v>0</v>
      </c>
      <c r="C15" s="12"/>
      <c r="D15" s="12"/>
      <c r="E15" s="12"/>
      <c r="F15" s="12"/>
      <c r="G15" s="12"/>
    </row>
    <row r="16" spans="1:8" x14ac:dyDescent="0.25">
      <c r="A16" s="73" t="s">
        <v>49</v>
      </c>
      <c r="B16" s="83">
        <f>SUMIFS(Orçamento!M:M,Orçamento!A:A,A16)</f>
        <v>0</v>
      </c>
      <c r="C16" s="12"/>
      <c r="D16" s="12"/>
      <c r="E16" s="12"/>
      <c r="F16" s="12"/>
      <c r="G16" s="12"/>
    </row>
    <row r="17" spans="1:7" ht="15.75" x14ac:dyDescent="0.25">
      <c r="A17" s="77" t="s">
        <v>7</v>
      </c>
      <c r="B17" s="5">
        <f>SUM(B14:B16)</f>
        <v>0</v>
      </c>
      <c r="C17" s="12"/>
      <c r="D17" s="12"/>
      <c r="E17" s="12"/>
      <c r="F17" s="12"/>
      <c r="G17" s="12"/>
    </row>
    <row r="18" spans="1:7" x14ac:dyDescent="0.25">
      <c r="A18" s="84"/>
      <c r="B18" s="23"/>
      <c r="C18" s="12"/>
      <c r="D18" s="12"/>
      <c r="E18" s="12"/>
      <c r="F18" s="12"/>
      <c r="G18" s="12"/>
    </row>
    <row r="19" spans="1:7" x14ac:dyDescent="0.25">
      <c r="A19" s="24" t="s">
        <v>12</v>
      </c>
      <c r="B19" s="6">
        <f>B17+B13</f>
        <v>0</v>
      </c>
      <c r="C19" s="12"/>
      <c r="D19" s="12"/>
      <c r="E19" s="12"/>
      <c r="F19" s="12"/>
      <c r="G19" s="12"/>
    </row>
    <row r="20" spans="1:7" x14ac:dyDescent="0.25">
      <c r="A20" s="25"/>
      <c r="B20" s="11"/>
      <c r="C20" s="12"/>
      <c r="D20" s="12"/>
      <c r="E20" s="12"/>
      <c r="F20" s="12"/>
      <c r="G20" s="12"/>
    </row>
    <row r="21" spans="1:7" x14ac:dyDescent="0.25">
      <c r="A21" s="26" t="s">
        <v>16</v>
      </c>
      <c r="B21" s="6">
        <f>0.05*B19</f>
        <v>0</v>
      </c>
      <c r="C21" s="12"/>
      <c r="D21" s="12"/>
      <c r="E21" s="12"/>
      <c r="F21" s="12"/>
      <c r="G21" s="12"/>
    </row>
    <row r="22" spans="1:7" x14ac:dyDescent="0.25">
      <c r="A22" s="26"/>
      <c r="B22" s="27"/>
      <c r="C22" s="12"/>
      <c r="D22" s="12"/>
      <c r="E22" s="12"/>
      <c r="F22" s="12"/>
      <c r="G22" s="12"/>
    </row>
    <row r="23" spans="1:7" ht="26.25" x14ac:dyDescent="0.4">
      <c r="A23" s="26" t="s">
        <v>10</v>
      </c>
      <c r="B23" s="28">
        <f>B19+B21</f>
        <v>0</v>
      </c>
      <c r="C23" s="12"/>
      <c r="D23" s="12"/>
      <c r="E23" s="12"/>
      <c r="F23" s="12"/>
      <c r="G23" s="12"/>
    </row>
    <row r="24" spans="1:7" x14ac:dyDescent="0.25">
      <c r="A24" s="25"/>
      <c r="B24" s="11"/>
      <c r="C24" s="12"/>
      <c r="D24" s="12"/>
      <c r="E24" s="12"/>
      <c r="F24" s="12"/>
      <c r="G24" s="12"/>
    </row>
    <row r="25" spans="1:7" x14ac:dyDescent="0.25">
      <c r="A25" s="25"/>
      <c r="B25" s="11"/>
      <c r="C25" s="12"/>
      <c r="D25" s="12"/>
      <c r="E25" s="12"/>
      <c r="F25" s="12"/>
      <c r="G25" s="12"/>
    </row>
    <row r="26" spans="1:7" x14ac:dyDescent="0.25">
      <c r="A26" s="10"/>
      <c r="B26" s="10"/>
    </row>
    <row r="27" spans="1:7" x14ac:dyDescent="0.25">
      <c r="A27" s="10"/>
      <c r="B27" s="10"/>
    </row>
    <row r="28" spans="1:7" x14ac:dyDescent="0.25">
      <c r="A28" s="10"/>
      <c r="B28" s="10"/>
    </row>
    <row r="29" spans="1:7" x14ac:dyDescent="0.25">
      <c r="A29" s="10"/>
      <c r="B29" s="10"/>
    </row>
    <row r="30" spans="1:7" x14ac:dyDescent="0.25">
      <c r="A30" s="10"/>
      <c r="B30" s="10"/>
    </row>
    <row r="31" spans="1:7" x14ac:dyDescent="0.25">
      <c r="A31" s="10"/>
      <c r="B31" s="10"/>
    </row>
    <row r="32" spans="1:7" x14ac:dyDescent="0.25">
      <c r="A32" s="10"/>
      <c r="B32" s="10"/>
    </row>
    <row r="33" spans="1:2" x14ac:dyDescent="0.25">
      <c r="A33" s="10"/>
      <c r="B33" s="10"/>
    </row>
  </sheetData>
  <mergeCells count="7">
    <mergeCell ref="A4:B4"/>
    <mergeCell ref="D10:F10"/>
    <mergeCell ref="D11:F11"/>
    <mergeCell ref="A1:G1"/>
    <mergeCell ref="A2:G2"/>
    <mergeCell ref="D4:F4"/>
    <mergeCell ref="A3:G3"/>
  </mergeCells>
  <conditionalFormatting sqref="A7">
    <cfRule type="expression" dxfId="5" priority="2">
      <formula>IF(OR(A7="SELECIONE",A7=""),TRUE,FALSE)</formula>
    </cfRule>
  </conditionalFormatting>
  <conditionalFormatting sqref="A8">
    <cfRule type="expression" dxfId="3" priority="1">
      <formula>IF(OR(A8="SELECIONE",A8=""),TRUE,FALSE)</formula>
    </cfRule>
  </conditionalFormatting>
  <dataValidations count="2">
    <dataValidation type="list" allowBlank="1" showInputMessage="1" showErrorMessage="1" sqref="A15:A16">
      <formula1>$R$8:$R$16</formula1>
    </dataValidation>
    <dataValidation type="list" allowBlank="1" showInputMessage="1" showErrorMessage="1" sqref="A14">
      <formula1>$R$9:$R$17</formula1>
    </dataValidation>
  </dataValidations>
  <pageMargins left="0.511811024" right="0.511811024" top="0.78740157499999996" bottom="0.78740157499999996" header="0.31496062000000002" footer="0.31496062000000002"/>
  <pageSetup paperSize="9" scale="82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PROPOSTA</vt:lpstr>
      <vt:lpstr>Orçamento</vt:lpstr>
      <vt:lpstr>Resumo por Despesas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Wallace Peres</dc:creator>
  <cp:lastModifiedBy>Wallace Peres</cp:lastModifiedBy>
  <cp:lastPrinted>2018-08-31T18:21:42Z</cp:lastPrinted>
  <dcterms:created xsi:type="dcterms:W3CDTF">2018-06-15T18:11:01Z</dcterms:created>
  <dcterms:modified xsi:type="dcterms:W3CDTF">2023-03-29T18:22:46Z</dcterms:modified>
</cp:coreProperties>
</file>